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1° trim. 2023" sheetId="1" r:id="rId1"/>
  </sheets>
  <definedNames/>
  <calcPr fullCalcOnLoad="1"/>
</workbook>
</file>

<file path=xl/sharedStrings.xml><?xml version="1.0" encoding="utf-8"?>
<sst xmlns="http://schemas.openxmlformats.org/spreadsheetml/2006/main" count="118" uniqueCount="80">
  <si>
    <t>FORNITORE</t>
  </si>
  <si>
    <t>Data</t>
  </si>
  <si>
    <t>Provv. di affidam.</t>
  </si>
  <si>
    <t>DESCRIZIONE INCARICO</t>
  </si>
  <si>
    <t>Imponibile
[€]</t>
  </si>
  <si>
    <t>CNPAIA (4%)
[€]</t>
  </si>
  <si>
    <t>INPS (4%)
[€]</t>
  </si>
  <si>
    <t>Spese non Ivate</t>
  </si>
  <si>
    <t>Totale netto IVA
[€]</t>
  </si>
  <si>
    <t>IVA
[€]</t>
  </si>
  <si>
    <t>Ritenuta (20%)
[€]</t>
  </si>
  <si>
    <t>Totale con IVA e oneri acc.
[€]</t>
  </si>
  <si>
    <t>Spaziottantotto</t>
  </si>
  <si>
    <t>a conclusione progetto/incarico</t>
  </si>
  <si>
    <t>TEMPI DI COMPLETAMENTO DEL SERVIZIO</t>
  </si>
  <si>
    <t>Affidamento diretto</t>
  </si>
  <si>
    <t>NUMERO OPERATORI INVITATI ALLA PROCEDURA</t>
  </si>
  <si>
    <t>-</t>
  </si>
  <si>
    <t>PROCEDURA</t>
  </si>
  <si>
    <t>Importo liquidato</t>
  </si>
  <si>
    <t>CIG/SMART CIG</t>
  </si>
  <si>
    <t>Dicembre 2023</t>
  </si>
  <si>
    <t xml:space="preserve">Studio Legale Avv. Baudino e Ass.ti </t>
  </si>
  <si>
    <t>Credit Data Research Italia</t>
  </si>
  <si>
    <t>Avv. Compagna Francesco</t>
  </si>
  <si>
    <t>Studio Molinero</t>
  </si>
  <si>
    <t>Avv. Riverditi Maurizio</t>
  </si>
  <si>
    <t>Studio Legale Comba</t>
  </si>
  <si>
    <t>DSA srl</t>
  </si>
  <si>
    <t>FZ/GS/fm/23/13</t>
  </si>
  <si>
    <t>Contratto assistenza Office Automation - biennio 2023-2024</t>
  </si>
  <si>
    <t>Dicembre 2024</t>
  </si>
  <si>
    <t>FZ/bb/23/14</t>
  </si>
  <si>
    <t>Creativa</t>
  </si>
  <si>
    <t>FZ/SB/bb/23/16</t>
  </si>
  <si>
    <t>Servizi web sito istituzionale - periodo 1° febbraio 2023-31 gennaio 2024</t>
  </si>
  <si>
    <t>FZ/SB/bb/23/17</t>
  </si>
  <si>
    <t>Incarico triennale analisi del rischio Monterosa SpA (bilancio 2022-2023-2024)</t>
  </si>
  <si>
    <t>WOLTERS KLUWER ITALIA SRL</t>
  </si>
  <si>
    <t>FZ/GF/bb/23/18</t>
  </si>
  <si>
    <t>FZ/GF/bb/23/20</t>
  </si>
  <si>
    <t>Assistenza software contabilità SAAS di BI POINT - anno 2023</t>
  </si>
  <si>
    <t>Assistenza software contabilità SIAR intermediatori finanziari - anno 2023</t>
  </si>
  <si>
    <t>FZ/SB/bb/23/21</t>
  </si>
  <si>
    <t>Incarico triennale analisi del rischio SORIS (bilancio 2022-2023-2024)</t>
  </si>
  <si>
    <t>FZ/GS/fg/23/48</t>
  </si>
  <si>
    <t xml:space="preserve">Incarico per attività consulenziale per aggiornamento modello organizzazione e gestione </t>
  </si>
  <si>
    <t>FZ/MG/bb/23/49</t>
  </si>
  <si>
    <t>Incarico per revisione e aggiornamento piano di emergenza uffici C.so Marche</t>
  </si>
  <si>
    <t>FZ/GF/bb/23/55</t>
  </si>
  <si>
    <t>Incarico biennale analisi del rischio ACF Torino SpA (bilancio 2022-2023)</t>
  </si>
  <si>
    <t>FZ/fg/23/59</t>
  </si>
  <si>
    <t>Incarico per prestazioni professionali gestione lavoratori dipendenti FPP - biennio 2023-2024</t>
  </si>
  <si>
    <t>FZ/GS/fg/23/61</t>
  </si>
  <si>
    <t>FZ/GS/fg/23/73</t>
  </si>
  <si>
    <t>Z3739B11D5</t>
  </si>
  <si>
    <t>Z2E39B1354</t>
  </si>
  <si>
    <t>* Onorario di € 12.800 + 15% di spese generali previste dal D.M. 55/2014</t>
  </si>
  <si>
    <t>Incarico assistenza giudiziale *</t>
  </si>
  <si>
    <t>ZF239C4BFB</t>
  </si>
  <si>
    <t>Z6B39C6949</t>
  </si>
  <si>
    <t>ZCD39C6A35</t>
  </si>
  <si>
    <t>ZC13A3F570</t>
  </si>
  <si>
    <t>Z2139C6507</t>
  </si>
  <si>
    <t>Z6839C677F</t>
  </si>
  <si>
    <t>ZAF39F7766</t>
  </si>
  <si>
    <t>Z793A0EE17</t>
  </si>
  <si>
    <t>ZE33A58EA2</t>
  </si>
  <si>
    <t>ZB63A5CEFB</t>
  </si>
  <si>
    <t>Incarico per redazione parere **</t>
  </si>
  <si>
    <t>** Onorario di € 5.000 + 15% di spese generali previste dal D.M. 55/2014</t>
  </si>
  <si>
    <t>Gennaio 2024</t>
  </si>
  <si>
    <t>Z1C3A8FB76</t>
  </si>
  <si>
    <t>Incarico per redazione parere ***</t>
  </si>
  <si>
    <t>*** Onorario di € 5.000 + 15% di spese generali previste dal D.M. 55/2014</t>
  </si>
  <si>
    <t>Giugno 2025</t>
  </si>
  <si>
    <t>Giugno 2024</t>
  </si>
  <si>
    <t>Assistenza software contabilità ARKon Base - anno 2023</t>
  </si>
  <si>
    <t>ZD839C664F</t>
  </si>
  <si>
    <t>FZ/GF/bb/23/19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</si>
</sst>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\-mm\-yyyy"/>
    <numFmt numFmtId="165" formatCode="mmm\-yyyy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51"/>
      <name val="Arial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tted"/>
      <bottom style="dotted"/>
    </border>
    <border>
      <left/>
      <right/>
      <top style="dotted"/>
      <bottom style="medium"/>
    </border>
    <border>
      <left/>
      <right style="medium"/>
      <top style="dotted"/>
      <bottom style="dotted"/>
    </border>
    <border>
      <left/>
      <right style="medium"/>
      <top style="dotted"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dotted"/>
    </border>
    <border>
      <left style="medium"/>
      <right/>
      <top style="dotted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46" applyNumberFormat="1" applyFill="1" applyBorder="1" applyAlignment="1">
      <alignment horizontal="center" vertical="center"/>
      <protection/>
    </xf>
    <xf numFmtId="0" fontId="2" fillId="0" borderId="0" xfId="46" applyFill="1" applyBorder="1" applyAlignment="1">
      <alignment horizontal="center" vertical="center"/>
      <protection/>
    </xf>
    <xf numFmtId="0" fontId="2" fillId="0" borderId="0" xfId="46" applyFill="1" applyBorder="1" applyAlignment="1">
      <alignment vertical="center" wrapText="1"/>
      <protection/>
    </xf>
    <xf numFmtId="0" fontId="2" fillId="0" borderId="0" xfId="46" applyFill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 vertical="center"/>
    </xf>
    <xf numFmtId="43" fontId="2" fillId="0" borderId="0" xfId="43" applyFont="1" applyFill="1" applyBorder="1" applyAlignment="1">
      <alignment horizontal="right" vertical="center"/>
    </xf>
    <xf numFmtId="43" fontId="2" fillId="0" borderId="0" xfId="43" applyFont="1" applyFill="1" applyBorder="1" applyAlignment="1">
      <alignment vertical="center"/>
    </xf>
    <xf numFmtId="4" fontId="2" fillId="0" borderId="0" xfId="46" applyNumberFormat="1" applyFill="1" applyBorder="1" applyAlignment="1">
      <alignment vertical="center"/>
      <protection/>
    </xf>
    <xf numFmtId="4" fontId="2" fillId="0" borderId="0" xfId="46" applyNumberFormat="1" applyFill="1" applyBorder="1" applyAlignment="1">
      <alignment horizontal="right" vertical="center"/>
      <protection/>
    </xf>
    <xf numFmtId="0" fontId="2" fillId="0" borderId="10" xfId="46" applyFill="1" applyBorder="1" applyAlignment="1">
      <alignment vertical="center" wrapText="1"/>
      <protection/>
    </xf>
    <xf numFmtId="0" fontId="2" fillId="0" borderId="10" xfId="46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/>
    </xf>
    <xf numFmtId="43" fontId="2" fillId="0" borderId="10" xfId="43" applyFont="1" applyFill="1" applyBorder="1" applyAlignment="1">
      <alignment vertical="center"/>
    </xf>
    <xf numFmtId="4" fontId="2" fillId="0" borderId="10" xfId="46" applyNumberFormat="1" applyFill="1" applyBorder="1" applyAlignment="1">
      <alignment vertical="center"/>
      <protection/>
    </xf>
    <xf numFmtId="4" fontId="2" fillId="0" borderId="10" xfId="46" applyNumberFormat="1" applyBorder="1" applyAlignment="1">
      <alignment horizontal="right" vertical="center"/>
      <protection/>
    </xf>
    <xf numFmtId="0" fontId="2" fillId="0" borderId="11" xfId="46" applyFill="1" applyBorder="1" applyAlignment="1">
      <alignment vertical="center" wrapText="1"/>
      <protection/>
    </xf>
    <xf numFmtId="0" fontId="2" fillId="0" borderId="11" xfId="46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/>
    </xf>
    <xf numFmtId="4" fontId="2" fillId="0" borderId="11" xfId="46" applyNumberFormat="1" applyFill="1" applyBorder="1" applyAlignment="1">
      <alignment vertical="center"/>
      <protection/>
    </xf>
    <xf numFmtId="4" fontId="2" fillId="0" borderId="11" xfId="46" applyNumberFormat="1" applyFill="1" applyBorder="1" applyAlignment="1">
      <alignment horizontal="right" vertical="center"/>
      <protection/>
    </xf>
    <xf numFmtId="0" fontId="39" fillId="33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49" fontId="39" fillId="33" borderId="12" xfId="0" applyNumberFormat="1" applyFont="1" applyFill="1" applyBorder="1" applyAlignment="1">
      <alignment horizontal="right" wrapText="1"/>
    </xf>
    <xf numFmtId="49" fontId="2" fillId="33" borderId="12" xfId="46" applyNumberFormat="1" applyFill="1" applyBorder="1" applyAlignment="1">
      <alignment horizontal="right" vertical="center" wrapText="1"/>
      <protection/>
    </xf>
    <xf numFmtId="0" fontId="2" fillId="0" borderId="0" xfId="46" applyFill="1" applyBorder="1" applyAlignment="1">
      <alignment vertical="center"/>
      <protection/>
    </xf>
    <xf numFmtId="0" fontId="2" fillId="33" borderId="0" xfId="46" applyFill="1" applyBorder="1" applyAlignment="1">
      <alignment vertical="center" wrapText="1"/>
      <protection/>
    </xf>
    <xf numFmtId="49" fontId="2" fillId="33" borderId="13" xfId="46" applyNumberFormat="1" applyFill="1" applyBorder="1" applyAlignment="1">
      <alignment horizontal="right" vertical="center" wrapText="1"/>
      <protection/>
    </xf>
    <xf numFmtId="0" fontId="3" fillId="34" borderId="14" xfId="46" applyFont="1" applyFill="1" applyBorder="1" applyAlignment="1">
      <alignment vertical="top"/>
      <protection/>
    </xf>
    <xf numFmtId="0" fontId="3" fillId="34" borderId="15" xfId="46" applyFont="1" applyFill="1" applyBorder="1" applyAlignment="1">
      <alignment horizontal="left" vertical="top"/>
      <protection/>
    </xf>
    <xf numFmtId="0" fontId="3" fillId="34" borderId="15" xfId="46" applyFont="1" applyFill="1" applyBorder="1" applyAlignment="1">
      <alignment vertical="top" wrapText="1"/>
      <protection/>
    </xf>
    <xf numFmtId="4" fontId="3" fillId="34" borderId="15" xfId="46" applyNumberFormat="1" applyFont="1" applyFill="1" applyBorder="1" applyAlignment="1">
      <alignment horizontal="center" vertical="top" wrapText="1"/>
      <protection/>
    </xf>
    <xf numFmtId="49" fontId="3" fillId="34" borderId="15" xfId="46" applyNumberFormat="1" applyFont="1" applyFill="1" applyBorder="1" applyAlignment="1">
      <alignment horizontal="center" vertical="top" wrapText="1"/>
      <protection/>
    </xf>
    <xf numFmtId="49" fontId="4" fillId="34" borderId="15" xfId="46" applyNumberFormat="1" applyFont="1" applyFill="1" applyBorder="1" applyAlignment="1">
      <alignment horizontal="center" vertical="top" wrapText="1"/>
      <protection/>
    </xf>
    <xf numFmtId="4" fontId="4" fillId="34" borderId="15" xfId="46" applyNumberFormat="1" applyFont="1" applyFill="1" applyBorder="1" applyAlignment="1">
      <alignment horizontal="center" vertical="top" wrapText="1"/>
      <protection/>
    </xf>
    <xf numFmtId="4" fontId="4" fillId="34" borderId="16" xfId="46" applyNumberFormat="1" applyFont="1" applyFill="1" applyBorder="1" applyAlignment="1">
      <alignment horizontal="center" vertical="top" wrapText="1"/>
      <protection/>
    </xf>
    <xf numFmtId="0" fontId="2" fillId="35" borderId="17" xfId="46" applyFill="1" applyBorder="1" applyAlignment="1">
      <alignment vertical="center" wrapText="1"/>
      <protection/>
    </xf>
    <xf numFmtId="164" fontId="2" fillId="0" borderId="10" xfId="46" applyNumberFormat="1" applyBorder="1" applyAlignment="1">
      <alignment horizontal="center" vertical="center"/>
      <protection/>
    </xf>
    <xf numFmtId="0" fontId="2" fillId="36" borderId="10" xfId="46" applyFill="1" applyBorder="1" applyAlignment="1">
      <alignment horizontal="center" vertical="center"/>
      <protection/>
    </xf>
    <xf numFmtId="0" fontId="2" fillId="35" borderId="10" xfId="46" applyFill="1" applyBorder="1" applyAlignment="1">
      <alignment vertical="center" wrapText="1"/>
      <protection/>
    </xf>
    <xf numFmtId="2" fontId="2" fillId="0" borderId="10" xfId="46" applyNumberFormat="1" applyBorder="1" applyAlignment="1">
      <alignment vertical="center"/>
      <protection/>
    </xf>
    <xf numFmtId="4" fontId="2" fillId="0" borderId="10" xfId="46" applyNumberFormat="1" applyBorder="1" applyAlignment="1">
      <alignment vertical="center"/>
      <protection/>
    </xf>
    <xf numFmtId="0" fontId="2" fillId="0" borderId="10" xfId="46" applyBorder="1" applyAlignment="1">
      <alignment vertical="center"/>
      <protection/>
    </xf>
    <xf numFmtId="4" fontId="2" fillId="0" borderId="10" xfId="46" applyNumberFormat="1" applyFont="1" applyBorder="1" applyAlignment="1">
      <alignment horizontal="right" vertical="center"/>
      <protection/>
    </xf>
    <xf numFmtId="4" fontId="2" fillId="0" borderId="10" xfId="46" applyNumberFormat="1" applyFont="1" applyBorder="1" applyAlignment="1">
      <alignment vertical="center"/>
      <protection/>
    </xf>
    <xf numFmtId="0" fontId="2" fillId="35" borderId="18" xfId="46" applyFill="1" applyBorder="1" applyAlignment="1">
      <alignment vertical="center" wrapText="1"/>
      <protection/>
    </xf>
    <xf numFmtId="164" fontId="2" fillId="0" borderId="11" xfId="46" applyNumberFormat="1" applyBorder="1" applyAlignment="1">
      <alignment horizontal="center" vertical="center"/>
      <protection/>
    </xf>
    <xf numFmtId="0" fontId="2" fillId="36" borderId="11" xfId="46" applyFill="1" applyBorder="1" applyAlignment="1">
      <alignment horizontal="center" vertical="center"/>
      <protection/>
    </xf>
    <xf numFmtId="0" fontId="2" fillId="35" borderId="11" xfId="46" applyFill="1" applyBorder="1" applyAlignment="1">
      <alignment vertical="center" wrapText="1"/>
      <protection/>
    </xf>
    <xf numFmtId="4" fontId="2" fillId="0" borderId="11" xfId="46" applyNumberFormat="1" applyBorder="1" applyAlignment="1">
      <alignment horizontal="right" vertical="center"/>
      <protection/>
    </xf>
    <xf numFmtId="0" fontId="2" fillId="0" borderId="11" xfId="46" applyBorder="1" applyAlignment="1">
      <alignment vertical="center"/>
      <protection/>
    </xf>
    <xf numFmtId="4" fontId="2" fillId="33" borderId="10" xfId="46" applyNumberFormat="1" applyFill="1" applyBorder="1" applyAlignment="1">
      <alignment vertical="center"/>
      <protection/>
    </xf>
    <xf numFmtId="4" fontId="2" fillId="33" borderId="11" xfId="46" applyNumberFormat="1" applyFill="1" applyBorder="1" applyAlignment="1">
      <alignment vertical="center"/>
      <protection/>
    </xf>
    <xf numFmtId="0" fontId="2" fillId="0" borderId="0" xfId="46" applyFill="1" applyBorder="1" applyAlignment="1">
      <alignment horizontal="lef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ogg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3"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H18" sqref="H18"/>
    </sheetView>
  </sheetViews>
  <sheetFormatPr defaultColWidth="9.140625" defaultRowHeight="15"/>
  <cols>
    <col min="1" max="1" width="25.140625" style="0" customWidth="1"/>
    <col min="2" max="2" width="11.140625" style="0" bestFit="1" customWidth="1"/>
    <col min="3" max="3" width="16.421875" style="0" bestFit="1" customWidth="1"/>
    <col min="4" max="4" width="97.140625" style="0" bestFit="1" customWidth="1"/>
    <col min="5" max="5" width="23.421875" style="0" customWidth="1"/>
    <col min="6" max="6" width="15.8515625" style="0" customWidth="1"/>
    <col min="7" max="7" width="20.00390625" style="0" customWidth="1"/>
    <col min="8" max="8" width="15.00390625" style="0" customWidth="1"/>
    <col min="9" max="9" width="10.140625" style="0" customWidth="1"/>
    <col min="10" max="10" width="12.00390625" style="0" customWidth="1"/>
    <col min="12" max="12" width="13.8515625" style="0" customWidth="1"/>
    <col min="13" max="13" width="9.8515625" style="0" customWidth="1"/>
    <col min="14" max="14" width="11.140625" style="0" customWidth="1"/>
    <col min="15" max="16" width="16.140625" style="0" customWidth="1"/>
    <col min="17" max="17" width="25.140625" style="0" customWidth="1"/>
  </cols>
  <sheetData>
    <row r="1" spans="1:17" ht="77.25">
      <c r="A1" s="29" t="s">
        <v>0</v>
      </c>
      <c r="B1" s="30" t="s">
        <v>1</v>
      </c>
      <c r="C1" s="31" t="s">
        <v>2</v>
      </c>
      <c r="D1" s="32" t="s">
        <v>3</v>
      </c>
      <c r="E1" s="32" t="s">
        <v>18</v>
      </c>
      <c r="F1" s="32" t="s">
        <v>16</v>
      </c>
      <c r="G1" s="32" t="s">
        <v>20</v>
      </c>
      <c r="H1" s="32" t="s">
        <v>4</v>
      </c>
      <c r="I1" s="33" t="s">
        <v>5</v>
      </c>
      <c r="J1" s="33" t="s">
        <v>6</v>
      </c>
      <c r="K1" s="32" t="s">
        <v>7</v>
      </c>
      <c r="L1" s="34" t="s">
        <v>8</v>
      </c>
      <c r="M1" s="32" t="s">
        <v>9</v>
      </c>
      <c r="N1" s="32" t="s">
        <v>10</v>
      </c>
      <c r="O1" s="35" t="s">
        <v>11</v>
      </c>
      <c r="P1" s="35" t="s">
        <v>19</v>
      </c>
      <c r="Q1" s="36" t="s">
        <v>14</v>
      </c>
    </row>
    <row r="2" spans="1:17" ht="14.25">
      <c r="A2" s="37" t="s">
        <v>28</v>
      </c>
      <c r="B2" s="38">
        <v>44953</v>
      </c>
      <c r="C2" s="39" t="s">
        <v>29</v>
      </c>
      <c r="D2" s="40" t="s">
        <v>30</v>
      </c>
      <c r="E2" s="11" t="s">
        <v>15</v>
      </c>
      <c r="F2" s="12" t="s">
        <v>17</v>
      </c>
      <c r="G2" s="13" t="s">
        <v>55</v>
      </c>
      <c r="H2" s="16">
        <v>1000</v>
      </c>
      <c r="I2" s="41"/>
      <c r="J2" s="15"/>
      <c r="K2" s="15"/>
      <c r="L2" s="16">
        <f aca="true" t="shared" si="0" ref="L2:L14">H2+I2+J2+K2</f>
        <v>1000</v>
      </c>
      <c r="M2" s="42">
        <f aca="true" t="shared" si="1" ref="M2:M14">IF(OR(K2=0,H2&gt;0),0.22*(H2+I2+J2),0)</f>
        <v>220</v>
      </c>
      <c r="N2" s="15"/>
      <c r="O2" s="42">
        <f aca="true" t="shared" si="2" ref="O2:O15">IF(M2&gt;0,L2+M2,L2)</f>
        <v>1220</v>
      </c>
      <c r="P2" s="52">
        <v>500</v>
      </c>
      <c r="Q2" s="24" t="s">
        <v>31</v>
      </c>
    </row>
    <row r="3" spans="1:17" ht="25.5">
      <c r="A3" s="37" t="s">
        <v>22</v>
      </c>
      <c r="B3" s="38">
        <v>44953</v>
      </c>
      <c r="C3" s="39" t="s">
        <v>32</v>
      </c>
      <c r="D3" s="40" t="s">
        <v>58</v>
      </c>
      <c r="E3" s="11" t="s">
        <v>15</v>
      </c>
      <c r="F3" s="12" t="s">
        <v>17</v>
      </c>
      <c r="G3" s="13" t="s">
        <v>56</v>
      </c>
      <c r="H3" s="16">
        <v>12800</v>
      </c>
      <c r="I3" s="43">
        <v>512</v>
      </c>
      <c r="J3" s="15"/>
      <c r="K3" s="15"/>
      <c r="L3" s="16">
        <f t="shared" si="0"/>
        <v>13312</v>
      </c>
      <c r="M3" s="42">
        <f t="shared" si="1"/>
        <v>2928.64</v>
      </c>
      <c r="N3" s="15"/>
      <c r="O3" s="42">
        <f t="shared" si="2"/>
        <v>16240.64</v>
      </c>
      <c r="P3" s="52">
        <v>7003.78</v>
      </c>
      <c r="Q3" s="24" t="s">
        <v>13</v>
      </c>
    </row>
    <row r="4" spans="1:17" ht="14.25">
      <c r="A4" s="37" t="s">
        <v>33</v>
      </c>
      <c r="B4" s="38">
        <v>44957</v>
      </c>
      <c r="C4" s="39" t="s">
        <v>34</v>
      </c>
      <c r="D4" s="40" t="s">
        <v>35</v>
      </c>
      <c r="E4" s="11" t="s">
        <v>15</v>
      </c>
      <c r="F4" s="12" t="s">
        <v>17</v>
      </c>
      <c r="G4" s="13" t="s">
        <v>59</v>
      </c>
      <c r="H4" s="16">
        <v>440</v>
      </c>
      <c r="I4" s="41"/>
      <c r="J4" s="15"/>
      <c r="K4" s="15"/>
      <c r="L4" s="16">
        <f t="shared" si="0"/>
        <v>440</v>
      </c>
      <c r="M4" s="42">
        <f t="shared" si="1"/>
        <v>96.8</v>
      </c>
      <c r="N4" s="15"/>
      <c r="O4" s="42">
        <f t="shared" si="2"/>
        <v>536.8</v>
      </c>
      <c r="P4" s="52">
        <v>0</v>
      </c>
      <c r="Q4" s="24" t="s">
        <v>71</v>
      </c>
    </row>
    <row r="5" spans="1:17" ht="14.25">
      <c r="A5" s="37" t="s">
        <v>23</v>
      </c>
      <c r="B5" s="38">
        <v>44958</v>
      </c>
      <c r="C5" s="39" t="s">
        <v>36</v>
      </c>
      <c r="D5" s="40" t="s">
        <v>37</v>
      </c>
      <c r="E5" s="11" t="s">
        <v>15</v>
      </c>
      <c r="F5" s="12" t="s">
        <v>17</v>
      </c>
      <c r="G5" s="13" t="s">
        <v>60</v>
      </c>
      <c r="H5" s="16">
        <v>14100</v>
      </c>
      <c r="I5" s="41"/>
      <c r="J5" s="15"/>
      <c r="K5" s="15"/>
      <c r="L5" s="16">
        <f t="shared" si="0"/>
        <v>14100</v>
      </c>
      <c r="M5" s="42">
        <f t="shared" si="1"/>
        <v>3102</v>
      </c>
      <c r="N5" s="15"/>
      <c r="O5" s="42">
        <f t="shared" si="2"/>
        <v>17202</v>
      </c>
      <c r="P5" s="52">
        <v>0</v>
      </c>
      <c r="Q5" s="25" t="s">
        <v>75</v>
      </c>
    </row>
    <row r="6" spans="1:17" ht="24.75">
      <c r="A6" s="37" t="s">
        <v>38</v>
      </c>
      <c r="B6" s="38">
        <v>44959</v>
      </c>
      <c r="C6" s="39" t="s">
        <v>39</v>
      </c>
      <c r="D6" s="40" t="s">
        <v>41</v>
      </c>
      <c r="E6" s="11" t="s">
        <v>15</v>
      </c>
      <c r="F6" s="12" t="s">
        <v>17</v>
      </c>
      <c r="G6" s="13" t="s">
        <v>63</v>
      </c>
      <c r="H6" s="16">
        <v>3300</v>
      </c>
      <c r="I6" s="14"/>
      <c r="J6" s="15"/>
      <c r="K6" s="16"/>
      <c r="L6" s="16">
        <f t="shared" si="0"/>
        <v>3300</v>
      </c>
      <c r="M6" s="42">
        <f t="shared" si="1"/>
        <v>726</v>
      </c>
      <c r="N6" s="15"/>
      <c r="O6" s="42">
        <f t="shared" si="2"/>
        <v>4026</v>
      </c>
      <c r="P6" s="52">
        <v>796.75</v>
      </c>
      <c r="Q6" s="25" t="s">
        <v>21</v>
      </c>
    </row>
    <row r="7" spans="1:17" ht="24.75">
      <c r="A7" s="37" t="s">
        <v>38</v>
      </c>
      <c r="B7" s="38">
        <v>44959</v>
      </c>
      <c r="C7" s="39" t="s">
        <v>79</v>
      </c>
      <c r="D7" s="40" t="s">
        <v>77</v>
      </c>
      <c r="E7" s="11" t="s">
        <v>15</v>
      </c>
      <c r="F7" s="12" t="s">
        <v>17</v>
      </c>
      <c r="G7" s="13" t="s">
        <v>78</v>
      </c>
      <c r="H7" s="16">
        <v>350</v>
      </c>
      <c r="I7" s="14"/>
      <c r="J7" s="15"/>
      <c r="K7" s="16"/>
      <c r="L7" s="16">
        <f t="shared" si="0"/>
        <v>350</v>
      </c>
      <c r="M7" s="42">
        <f t="shared" si="1"/>
        <v>77</v>
      </c>
      <c r="N7" s="15"/>
      <c r="O7" s="42">
        <f t="shared" si="2"/>
        <v>427</v>
      </c>
      <c r="P7" s="52">
        <v>81.88</v>
      </c>
      <c r="Q7" s="25" t="s">
        <v>21</v>
      </c>
    </row>
    <row r="8" spans="1:17" ht="24.75">
      <c r="A8" s="37" t="s">
        <v>38</v>
      </c>
      <c r="B8" s="38">
        <v>44959</v>
      </c>
      <c r="C8" s="39" t="s">
        <v>40</v>
      </c>
      <c r="D8" s="40" t="s">
        <v>42</v>
      </c>
      <c r="E8" s="11" t="s">
        <v>15</v>
      </c>
      <c r="F8" s="12" t="s">
        <v>17</v>
      </c>
      <c r="G8" s="13" t="s">
        <v>64</v>
      </c>
      <c r="H8" s="16">
        <v>1100</v>
      </c>
      <c r="I8" s="14"/>
      <c r="J8" s="15"/>
      <c r="K8" s="16"/>
      <c r="L8" s="16">
        <f t="shared" si="0"/>
        <v>1100</v>
      </c>
      <c r="M8" s="42">
        <f t="shared" si="1"/>
        <v>242</v>
      </c>
      <c r="N8" s="15"/>
      <c r="O8" s="42">
        <f t="shared" si="2"/>
        <v>1342</v>
      </c>
      <c r="P8" s="52">
        <v>256.25</v>
      </c>
      <c r="Q8" s="25" t="s">
        <v>21</v>
      </c>
    </row>
    <row r="9" spans="1:17" ht="14.25">
      <c r="A9" s="37" t="s">
        <v>23</v>
      </c>
      <c r="B9" s="38">
        <v>44959</v>
      </c>
      <c r="C9" s="39" t="s">
        <v>43</v>
      </c>
      <c r="D9" s="40" t="s">
        <v>44</v>
      </c>
      <c r="E9" s="11" t="s">
        <v>15</v>
      </c>
      <c r="F9" s="12" t="s">
        <v>17</v>
      </c>
      <c r="G9" s="13" t="s">
        <v>61</v>
      </c>
      <c r="H9" s="16">
        <v>14100</v>
      </c>
      <c r="I9" s="41"/>
      <c r="J9" s="15"/>
      <c r="K9" s="15"/>
      <c r="L9" s="16">
        <f t="shared" si="0"/>
        <v>14100</v>
      </c>
      <c r="M9" s="42">
        <f t="shared" si="1"/>
        <v>3102</v>
      </c>
      <c r="N9" s="15"/>
      <c r="O9" s="42">
        <f t="shared" si="2"/>
        <v>17202</v>
      </c>
      <c r="P9" s="52">
        <v>0</v>
      </c>
      <c r="Q9" s="25" t="s">
        <v>75</v>
      </c>
    </row>
    <row r="10" spans="1:17" ht="24.75">
      <c r="A10" s="37" t="s">
        <v>24</v>
      </c>
      <c r="B10" s="38">
        <v>44972</v>
      </c>
      <c r="C10" s="39" t="s">
        <v>45</v>
      </c>
      <c r="D10" s="40" t="s">
        <v>46</v>
      </c>
      <c r="E10" s="11" t="s">
        <v>15</v>
      </c>
      <c r="F10" s="12" t="s">
        <v>17</v>
      </c>
      <c r="G10" s="13" t="s">
        <v>65</v>
      </c>
      <c r="H10" s="16">
        <v>15000</v>
      </c>
      <c r="I10" s="43">
        <v>600</v>
      </c>
      <c r="J10" s="15"/>
      <c r="K10" s="15"/>
      <c r="L10" s="16">
        <f t="shared" si="0"/>
        <v>15600</v>
      </c>
      <c r="M10" s="42">
        <f t="shared" si="1"/>
        <v>3432</v>
      </c>
      <c r="N10" s="15"/>
      <c r="O10" s="42">
        <f t="shared" si="2"/>
        <v>19032</v>
      </c>
      <c r="P10" s="52">
        <v>0</v>
      </c>
      <c r="Q10" s="25" t="s">
        <v>13</v>
      </c>
    </row>
    <row r="11" spans="1:17" ht="24.75">
      <c r="A11" s="37" t="s">
        <v>12</v>
      </c>
      <c r="B11" s="38">
        <v>44978</v>
      </c>
      <c r="C11" s="39" t="s">
        <v>47</v>
      </c>
      <c r="D11" s="40" t="s">
        <v>48</v>
      </c>
      <c r="E11" s="11" t="s">
        <v>15</v>
      </c>
      <c r="F11" s="12" t="s">
        <v>17</v>
      </c>
      <c r="G11" s="13" t="s">
        <v>66</v>
      </c>
      <c r="H11" s="16">
        <v>500</v>
      </c>
      <c r="I11" s="41"/>
      <c r="J11" s="15"/>
      <c r="K11" s="15"/>
      <c r="L11" s="16">
        <f t="shared" si="0"/>
        <v>500</v>
      </c>
      <c r="M11" s="42">
        <f t="shared" si="1"/>
        <v>110</v>
      </c>
      <c r="N11" s="15"/>
      <c r="O11" s="42">
        <f t="shared" si="2"/>
        <v>610</v>
      </c>
      <c r="P11" s="52">
        <v>0</v>
      </c>
      <c r="Q11" s="25" t="s">
        <v>13</v>
      </c>
    </row>
    <row r="12" spans="1:17" s="1" customFormat="1" ht="26.25" customHeight="1">
      <c r="A12" s="37" t="s">
        <v>23</v>
      </c>
      <c r="B12" s="38">
        <v>44991</v>
      </c>
      <c r="C12" s="39" t="s">
        <v>49</v>
      </c>
      <c r="D12" s="40" t="s">
        <v>50</v>
      </c>
      <c r="E12" s="11" t="s">
        <v>15</v>
      </c>
      <c r="F12" s="12" t="s">
        <v>17</v>
      </c>
      <c r="G12" s="13" t="s">
        <v>62</v>
      </c>
      <c r="H12" s="16">
        <v>9400</v>
      </c>
      <c r="I12" s="41"/>
      <c r="J12" s="15"/>
      <c r="K12" s="15"/>
      <c r="L12" s="16">
        <f t="shared" si="0"/>
        <v>9400</v>
      </c>
      <c r="M12" s="42">
        <f t="shared" si="1"/>
        <v>2068</v>
      </c>
      <c r="N12" s="15"/>
      <c r="O12" s="42">
        <f t="shared" si="2"/>
        <v>11468</v>
      </c>
      <c r="P12" s="52">
        <v>0</v>
      </c>
      <c r="Q12" s="25" t="s">
        <v>76</v>
      </c>
    </row>
    <row r="13" spans="1:17" ht="24.75" customHeight="1">
      <c r="A13" s="37" t="s">
        <v>25</v>
      </c>
      <c r="B13" s="38">
        <v>44998</v>
      </c>
      <c r="C13" s="39" t="s">
        <v>51</v>
      </c>
      <c r="D13" s="40" t="s">
        <v>52</v>
      </c>
      <c r="E13" s="11" t="s">
        <v>15</v>
      </c>
      <c r="F13" s="12" t="s">
        <v>17</v>
      </c>
      <c r="G13" s="13" t="s">
        <v>67</v>
      </c>
      <c r="H13" s="16">
        <v>10000</v>
      </c>
      <c r="I13" s="43">
        <v>400</v>
      </c>
      <c r="J13" s="15"/>
      <c r="K13" s="15"/>
      <c r="L13" s="16">
        <f t="shared" si="0"/>
        <v>10400</v>
      </c>
      <c r="M13" s="42">
        <f t="shared" si="1"/>
        <v>2288</v>
      </c>
      <c r="N13" s="15"/>
      <c r="O13" s="42">
        <f t="shared" si="2"/>
        <v>12688</v>
      </c>
      <c r="P13" s="52">
        <v>0</v>
      </c>
      <c r="Q13" s="25" t="s">
        <v>31</v>
      </c>
    </row>
    <row r="14" spans="1:17" ht="25.5" customHeight="1">
      <c r="A14" s="37" t="s">
        <v>26</v>
      </c>
      <c r="B14" s="38">
        <v>44999</v>
      </c>
      <c r="C14" s="39" t="s">
        <v>53</v>
      </c>
      <c r="D14" s="40" t="s">
        <v>69</v>
      </c>
      <c r="E14" s="11" t="s">
        <v>15</v>
      </c>
      <c r="F14" s="12" t="s">
        <v>17</v>
      </c>
      <c r="G14" s="13" t="s">
        <v>68</v>
      </c>
      <c r="H14" s="16">
        <v>5000</v>
      </c>
      <c r="I14" s="43">
        <v>200</v>
      </c>
      <c r="J14" s="15"/>
      <c r="K14" s="15"/>
      <c r="L14" s="44">
        <f t="shared" si="0"/>
        <v>5200</v>
      </c>
      <c r="M14" s="45">
        <f t="shared" si="1"/>
        <v>1144</v>
      </c>
      <c r="N14" s="15"/>
      <c r="O14" s="42">
        <f t="shared" si="2"/>
        <v>6344</v>
      </c>
      <c r="P14" s="52">
        <v>0</v>
      </c>
      <c r="Q14" s="25" t="s">
        <v>13</v>
      </c>
    </row>
    <row r="15" spans="1:17" ht="25.5" thickBot="1">
      <c r="A15" s="46" t="s">
        <v>27</v>
      </c>
      <c r="B15" s="47">
        <v>45013</v>
      </c>
      <c r="C15" s="48" t="s">
        <v>54</v>
      </c>
      <c r="D15" s="49" t="s">
        <v>73</v>
      </c>
      <c r="E15" s="17" t="s">
        <v>15</v>
      </c>
      <c r="F15" s="18" t="s">
        <v>17</v>
      </c>
      <c r="G15" s="19" t="s">
        <v>72</v>
      </c>
      <c r="H15" s="50">
        <v>5000</v>
      </c>
      <c r="I15" s="51">
        <v>200</v>
      </c>
      <c r="J15" s="20"/>
      <c r="K15" s="20"/>
      <c r="L15" s="21">
        <f>H15+I15+J15+K15</f>
        <v>5200</v>
      </c>
      <c r="M15" s="20">
        <f>IF(OR(K15=0,H15&gt;0),0.22*(H15+I15+J15),0)</f>
        <v>1144</v>
      </c>
      <c r="N15" s="20"/>
      <c r="O15" s="20">
        <f t="shared" si="2"/>
        <v>6344</v>
      </c>
      <c r="P15" s="53">
        <v>0</v>
      </c>
      <c r="Q15" s="28" t="s">
        <v>13</v>
      </c>
    </row>
    <row r="16" spans="1:17" ht="14.25">
      <c r="A16" s="27"/>
      <c r="B16" s="2"/>
      <c r="C16" s="3"/>
      <c r="D16" s="4"/>
      <c r="E16" s="4"/>
      <c r="F16" s="5"/>
      <c r="G16" s="6"/>
      <c r="H16" s="7"/>
      <c r="I16" s="8"/>
      <c r="J16" s="9"/>
      <c r="K16" s="9"/>
      <c r="L16" s="10"/>
      <c r="M16" s="9"/>
      <c r="N16" s="9"/>
      <c r="O16" s="9"/>
      <c r="P16" s="9"/>
      <c r="Q16" s="22"/>
    </row>
    <row r="17" spans="1:17" ht="14.25">
      <c r="A17" s="26" t="s">
        <v>57</v>
      </c>
      <c r="B17" s="2"/>
      <c r="C17" s="3"/>
      <c r="D17" s="4"/>
      <c r="E17" s="4"/>
      <c r="F17" s="5"/>
      <c r="G17" s="6"/>
      <c r="H17" s="7"/>
      <c r="I17" s="8"/>
      <c r="J17" s="9"/>
      <c r="K17" s="9"/>
      <c r="L17" s="10"/>
      <c r="M17" s="9"/>
      <c r="N17" s="9"/>
      <c r="O17" s="9"/>
      <c r="P17" s="9"/>
      <c r="Q17" s="22"/>
    </row>
    <row r="18" spans="1:17" ht="39" customHeight="1">
      <c r="A18" s="54" t="s">
        <v>70</v>
      </c>
      <c r="B18" s="54"/>
      <c r="C18" s="54"/>
      <c r="D18" s="54"/>
      <c r="E18" s="4"/>
      <c r="F18" s="5"/>
      <c r="G18" s="6"/>
      <c r="H18" s="7"/>
      <c r="I18" s="8"/>
      <c r="J18" s="9"/>
      <c r="K18" s="9"/>
      <c r="L18" s="10"/>
      <c r="M18" s="9"/>
      <c r="N18" s="9"/>
      <c r="O18" s="9"/>
      <c r="P18" s="9"/>
      <c r="Q18" s="22"/>
    </row>
    <row r="19" spans="1:17" ht="14.25">
      <c r="A19" s="54" t="s">
        <v>74</v>
      </c>
      <c r="B19" s="54"/>
      <c r="C19" s="54"/>
      <c r="D19" s="54"/>
      <c r="E19" s="4"/>
      <c r="F19" s="5"/>
      <c r="G19" s="6"/>
      <c r="H19" s="7"/>
      <c r="I19" s="8"/>
      <c r="J19" s="9"/>
      <c r="K19" s="9"/>
      <c r="L19" s="10"/>
      <c r="M19" s="9"/>
      <c r="N19" s="9"/>
      <c r="O19" s="9"/>
      <c r="P19" s="9"/>
      <c r="Q19" s="22"/>
    </row>
    <row r="20" spans="1:17" ht="14.25">
      <c r="A20" s="26"/>
      <c r="B20" s="2"/>
      <c r="C20" s="3"/>
      <c r="D20" s="4"/>
      <c r="E20" s="4"/>
      <c r="F20" s="5"/>
      <c r="G20" s="6"/>
      <c r="H20" s="7"/>
      <c r="I20" s="8"/>
      <c r="J20" s="9"/>
      <c r="K20" s="9"/>
      <c r="L20" s="10"/>
      <c r="M20" s="9"/>
      <c r="N20" s="9"/>
      <c r="O20" s="9"/>
      <c r="P20" s="9"/>
      <c r="Q20" s="22"/>
    </row>
    <row r="21" spans="1:17" ht="14.25">
      <c r="A21" s="26"/>
      <c r="B21" s="2"/>
      <c r="C21" s="3"/>
      <c r="D21" s="4"/>
      <c r="E21" s="4"/>
      <c r="F21" s="5"/>
      <c r="G21" s="6"/>
      <c r="H21" s="7"/>
      <c r="I21" s="8"/>
      <c r="J21" s="9"/>
      <c r="K21" s="9"/>
      <c r="L21" s="10"/>
      <c r="M21" s="9"/>
      <c r="N21" s="9"/>
      <c r="O21" s="9"/>
      <c r="P21" s="9"/>
      <c r="Q21" s="22"/>
    </row>
    <row r="22" spans="1:17" ht="14.25">
      <c r="A22" s="4"/>
      <c r="B22" s="2"/>
      <c r="C22" s="3"/>
      <c r="D22" s="4"/>
      <c r="E22" s="4"/>
      <c r="F22" s="5"/>
      <c r="G22" s="6"/>
      <c r="H22" s="7"/>
      <c r="I22" s="8"/>
      <c r="J22" s="9"/>
      <c r="K22" s="9"/>
      <c r="L22" s="10"/>
      <c r="M22" s="9"/>
      <c r="N22" s="9"/>
      <c r="O22" s="9"/>
      <c r="P22" s="9"/>
      <c r="Q22" s="22"/>
    </row>
    <row r="23" spans="1:17" ht="14.25">
      <c r="A23" s="4"/>
      <c r="B23" s="2"/>
      <c r="C23" s="3"/>
      <c r="D23" s="4"/>
      <c r="E23" s="4"/>
      <c r="F23" s="5"/>
      <c r="G23" s="6"/>
      <c r="H23" s="7"/>
      <c r="I23" s="8"/>
      <c r="J23" s="9"/>
      <c r="K23" s="9"/>
      <c r="L23" s="10"/>
      <c r="M23" s="9"/>
      <c r="N23" s="9"/>
      <c r="O23" s="9"/>
      <c r="P23" s="9"/>
      <c r="Q23" s="22"/>
    </row>
    <row r="24" spans="1:17" ht="14.25">
      <c r="A24" s="23"/>
      <c r="B24" s="23"/>
      <c r="C24" s="23"/>
      <c r="D24" s="23"/>
      <c r="E24" s="23"/>
      <c r="F24" s="23"/>
      <c r="G24" s="6"/>
      <c r="H24" s="7"/>
      <c r="I24" s="8"/>
      <c r="J24" s="9"/>
      <c r="K24" s="9"/>
      <c r="L24" s="10"/>
      <c r="M24" s="9"/>
      <c r="N24" s="9"/>
      <c r="O24" s="9"/>
      <c r="P24" s="9"/>
      <c r="Q24" s="22"/>
    </row>
  </sheetData>
  <sheetProtection/>
  <mergeCells count="2">
    <mergeCell ref="A18:D18"/>
    <mergeCell ref="A19:D19"/>
  </mergeCells>
  <conditionalFormatting sqref="C20:C23 C16:C17">
    <cfRule type="cellIs" priority="91" dxfId="2" operator="equal">
      <formula>2015</formula>
    </cfRule>
    <cfRule type="cellIs" priority="92" dxfId="1" operator="equal">
      <formula>2014</formula>
    </cfRule>
    <cfRule type="cellIs" priority="93" dxfId="0" operator="equal">
      <formula>2012</formula>
    </cfRule>
    <cfRule type="cellIs" priority="94" dxfId="42" operator="equal">
      <formula>2013</formula>
    </cfRule>
  </conditionalFormatting>
  <conditionalFormatting sqref="C2">
    <cfRule type="cellIs" priority="53" dxfId="2" operator="equal">
      <formula>2015</formula>
    </cfRule>
    <cfRule type="cellIs" priority="54" dxfId="1" operator="equal">
      <formula>2014</formula>
    </cfRule>
    <cfRule type="cellIs" priority="55" dxfId="0" operator="equal">
      <formula>2012</formula>
    </cfRule>
    <cfRule type="cellIs" priority="56" dxfId="42" operator="equal">
      <formula>2013</formula>
    </cfRule>
  </conditionalFormatting>
  <conditionalFormatting sqref="C3">
    <cfRule type="cellIs" priority="49" dxfId="2" operator="equal">
      <formula>2015</formula>
    </cfRule>
    <cfRule type="cellIs" priority="50" dxfId="1" operator="equal">
      <formula>2014</formula>
    </cfRule>
    <cfRule type="cellIs" priority="51" dxfId="0" operator="equal">
      <formula>2012</formula>
    </cfRule>
    <cfRule type="cellIs" priority="52" dxfId="42" operator="equal">
      <formula>2013</formula>
    </cfRule>
  </conditionalFormatting>
  <conditionalFormatting sqref="C4">
    <cfRule type="cellIs" priority="45" dxfId="2" operator="equal">
      <formula>2015</formula>
    </cfRule>
    <cfRule type="cellIs" priority="46" dxfId="1" operator="equal">
      <formula>2014</formula>
    </cfRule>
    <cfRule type="cellIs" priority="47" dxfId="0" operator="equal">
      <formula>2012</formula>
    </cfRule>
    <cfRule type="cellIs" priority="48" dxfId="42" operator="equal">
      <formula>2013</formula>
    </cfRule>
  </conditionalFormatting>
  <conditionalFormatting sqref="C5">
    <cfRule type="cellIs" priority="41" dxfId="2" operator="equal">
      <formula>2015</formula>
    </cfRule>
    <cfRule type="cellIs" priority="42" dxfId="1" operator="equal">
      <formula>2014</formula>
    </cfRule>
    <cfRule type="cellIs" priority="43" dxfId="0" operator="equal">
      <formula>2012</formula>
    </cfRule>
    <cfRule type="cellIs" priority="44" dxfId="42" operator="equal">
      <formula>2013</formula>
    </cfRule>
  </conditionalFormatting>
  <conditionalFormatting sqref="C6:C7">
    <cfRule type="cellIs" priority="37" dxfId="2" operator="equal">
      <formula>2015</formula>
    </cfRule>
    <cfRule type="cellIs" priority="38" dxfId="1" operator="equal">
      <formula>2014</formula>
    </cfRule>
    <cfRule type="cellIs" priority="39" dxfId="0" operator="equal">
      <formula>2012</formula>
    </cfRule>
    <cfRule type="cellIs" priority="40" dxfId="42" operator="equal">
      <formula>2013</formula>
    </cfRule>
  </conditionalFormatting>
  <conditionalFormatting sqref="C8">
    <cfRule type="cellIs" priority="33" dxfId="2" operator="equal">
      <formula>2015</formula>
    </cfRule>
    <cfRule type="cellIs" priority="34" dxfId="1" operator="equal">
      <formula>2014</formula>
    </cfRule>
    <cfRule type="cellIs" priority="35" dxfId="0" operator="equal">
      <formula>2012</formula>
    </cfRule>
    <cfRule type="cellIs" priority="36" dxfId="42" operator="equal">
      <formula>2013</formula>
    </cfRule>
  </conditionalFormatting>
  <conditionalFormatting sqref="C9">
    <cfRule type="cellIs" priority="29" dxfId="2" operator="equal">
      <formula>2015</formula>
    </cfRule>
    <cfRule type="cellIs" priority="30" dxfId="1" operator="equal">
      <formula>2014</formula>
    </cfRule>
    <cfRule type="cellIs" priority="31" dxfId="0" operator="equal">
      <formula>2012</formula>
    </cfRule>
    <cfRule type="cellIs" priority="32" dxfId="42" operator="equal">
      <formula>2013</formula>
    </cfRule>
  </conditionalFormatting>
  <conditionalFormatting sqref="C10">
    <cfRule type="cellIs" priority="25" dxfId="2" operator="equal">
      <formula>2015</formula>
    </cfRule>
    <cfRule type="cellIs" priority="26" dxfId="1" operator="equal">
      <formula>2014</formula>
    </cfRule>
    <cfRule type="cellIs" priority="27" dxfId="0" operator="equal">
      <formula>2012</formula>
    </cfRule>
    <cfRule type="cellIs" priority="28" dxfId="42" operator="equal">
      <formula>2013</formula>
    </cfRule>
  </conditionalFormatting>
  <conditionalFormatting sqref="C11">
    <cfRule type="cellIs" priority="17" dxfId="2" operator="equal">
      <formula>2015</formula>
    </cfRule>
    <cfRule type="cellIs" priority="18" dxfId="1" operator="equal">
      <formula>2014</formula>
    </cfRule>
    <cfRule type="cellIs" priority="19" dxfId="0" operator="equal">
      <formula>2012</formula>
    </cfRule>
    <cfRule type="cellIs" priority="20" dxfId="42" operator="equal">
      <formula>2013</formula>
    </cfRule>
  </conditionalFormatting>
  <conditionalFormatting sqref="C12">
    <cfRule type="cellIs" priority="13" dxfId="2" operator="equal">
      <formula>2015</formula>
    </cfRule>
    <cfRule type="cellIs" priority="14" dxfId="1" operator="equal">
      <formula>2014</formula>
    </cfRule>
    <cfRule type="cellIs" priority="15" dxfId="0" operator="equal">
      <formula>2012</formula>
    </cfRule>
    <cfRule type="cellIs" priority="16" dxfId="42" operator="equal">
      <formula>2013</formula>
    </cfRule>
  </conditionalFormatting>
  <conditionalFormatting sqref="C13">
    <cfRule type="cellIs" priority="9" dxfId="2" operator="equal">
      <formula>2015</formula>
    </cfRule>
    <cfRule type="cellIs" priority="10" dxfId="1" operator="equal">
      <formula>2014</formula>
    </cfRule>
    <cfRule type="cellIs" priority="11" dxfId="0" operator="equal">
      <formula>2012</formula>
    </cfRule>
    <cfRule type="cellIs" priority="12" dxfId="42" operator="equal">
      <formula>2013</formula>
    </cfRule>
  </conditionalFormatting>
  <conditionalFormatting sqref="C14">
    <cfRule type="cellIs" priority="5" dxfId="2" operator="equal">
      <formula>2015</formula>
    </cfRule>
    <cfRule type="cellIs" priority="6" dxfId="1" operator="equal">
      <formula>2014</formula>
    </cfRule>
    <cfRule type="cellIs" priority="7" dxfId="0" operator="equal">
      <formula>2012</formula>
    </cfRule>
    <cfRule type="cellIs" priority="8" dxfId="42" operator="equal">
      <formula>2013</formula>
    </cfRule>
  </conditionalFormatting>
  <conditionalFormatting sqref="C15">
    <cfRule type="cellIs" priority="1" dxfId="2" operator="equal">
      <formula>2015</formula>
    </cfRule>
    <cfRule type="cellIs" priority="2" dxfId="1" operator="equal">
      <formula>2014</formula>
    </cfRule>
    <cfRule type="cellIs" priority="3" dxfId="0" operator="equal">
      <formula>2012</formula>
    </cfRule>
    <cfRule type="cellIs" priority="4" dxfId="42" operator="equal">
      <formula>2013</formula>
    </cfRule>
  </conditionalFormatting>
  <printOptions/>
  <pageMargins left="0.7" right="0.7" top="0.75" bottom="0.75" header="0.3" footer="0.3"/>
  <pageSetup horizontalDpi="600" verticalDpi="600" orientation="portrait" paperSize="9" scale="28" r:id="rId1"/>
  <headerFooter>
    <oddHeader>&amp;CFinpiemonte Partecipazioni SpA
 Consulenze - Collaboratori 
2° semestre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Balaustra</dc:creator>
  <cp:keywords/>
  <dc:description/>
  <cp:lastModifiedBy>Gabriele Simonetti</cp:lastModifiedBy>
  <dcterms:created xsi:type="dcterms:W3CDTF">2021-06-28T09:47:21Z</dcterms:created>
  <dcterms:modified xsi:type="dcterms:W3CDTF">2023-07-20T11:20:11Z</dcterms:modified>
  <cp:category/>
  <cp:version/>
  <cp:contentType/>
  <cp:contentStatus/>
</cp:coreProperties>
</file>