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240" activeTab="0"/>
  </bookViews>
  <sheets>
    <sheet name="4° trim. 2023" sheetId="1" r:id="rId1"/>
  </sheets>
  <definedNames/>
  <calcPr fullCalcOnLoad="1"/>
</workbook>
</file>

<file path=xl/sharedStrings.xml><?xml version="1.0" encoding="utf-8"?>
<sst xmlns="http://schemas.openxmlformats.org/spreadsheetml/2006/main" count="110" uniqueCount="73">
  <si>
    <t>FORNITORE</t>
  </si>
  <si>
    <t>Data</t>
  </si>
  <si>
    <t>Provv. di affidam.</t>
  </si>
  <si>
    <t>DESCRIZIONE INCARICO</t>
  </si>
  <si>
    <t>Imponibile
[€]</t>
  </si>
  <si>
    <t>CNPAIA (4%)
[€]</t>
  </si>
  <si>
    <t>INPS (4%)
[€]</t>
  </si>
  <si>
    <t>Spese non Ivate</t>
  </si>
  <si>
    <t>Totale netto IVA
[€]</t>
  </si>
  <si>
    <t>IVA
[€]</t>
  </si>
  <si>
    <t>Ritenuta (20%)
[€]</t>
  </si>
  <si>
    <t>Totale con IVA e oneri acc.
[€]</t>
  </si>
  <si>
    <t>a conclusione progetto/incarico</t>
  </si>
  <si>
    <t>TEMPI DI COMPLETAMENTO DEL SERVIZIO</t>
  </si>
  <si>
    <t>Affidamento diretto</t>
  </si>
  <si>
    <t>NUMERO OPERATORI INVITATI ALLA PROCEDURA</t>
  </si>
  <si>
    <t>-</t>
  </si>
  <si>
    <t>PROCEDURA</t>
  </si>
  <si>
    <t>Importo liquidato</t>
  </si>
  <si>
    <t>CIG/SMART CIG</t>
  </si>
  <si>
    <t>Lgpa Avvocati</t>
  </si>
  <si>
    <t>G7 International</t>
  </si>
  <si>
    <t>Avv. Bersano Massimo</t>
  </si>
  <si>
    <t>Studio Legale Avv. Finocchiaro</t>
  </si>
  <si>
    <t>RP Legalitax</t>
  </si>
  <si>
    <t>Studio Legale Avv. Bausardo</t>
  </si>
  <si>
    <t>Avv. Baudino Alessandro</t>
  </si>
  <si>
    <t>Studio Legale Avv. Riverditi</t>
  </si>
  <si>
    <t>Visual Grafika</t>
  </si>
  <si>
    <t>Spaziottantotto</t>
  </si>
  <si>
    <t>Ing. Giacometti Leonardo</t>
  </si>
  <si>
    <t>FZ/GS/fg/23/251</t>
  </si>
  <si>
    <t>FZ/GS/fg/23/255</t>
  </si>
  <si>
    <t>FZ/GS/fg/23/257</t>
  </si>
  <si>
    <t>FZ/GS/fg/23/264</t>
  </si>
  <si>
    <t>FZ/fg/23/265</t>
  </si>
  <si>
    <t>Incarico per indagini patrimoniali</t>
  </si>
  <si>
    <t>Analisi e valutazione Statuto SITO e assistenza agli organi della Societa' *</t>
  </si>
  <si>
    <t>Assistenza e consulenza nella negoziazione del nuovo Statuto SITO *</t>
  </si>
  <si>
    <t>Incarico per attivita' volta al perfezionamento dell'accordo di ristrutturazione del debito di societa' del gruppo FPP *</t>
  </si>
  <si>
    <t>Incarico per attività di consulenza legale e assistenza giuslavoristica *</t>
  </si>
  <si>
    <t>* + 15% di spese generali previste dal D.M. 55/2014</t>
  </si>
  <si>
    <t>FZ/GS/fg/23/288</t>
  </si>
  <si>
    <t>FZ/fg/23/298</t>
  </si>
  <si>
    <t>Incarico per assistenza legale causa pendente SMRE *</t>
  </si>
  <si>
    <t>Incarico per attività di assistenza e consulenza per gestione personale **</t>
  </si>
  <si>
    <t>** Onorario massimo complessivo (+15% di spese generali previste dal D.M 55/2014)</t>
  </si>
  <si>
    <t>Z4E3CDE3FD</t>
  </si>
  <si>
    <t>Z743CF5806</t>
  </si>
  <si>
    <t>Z413D022F6</t>
  </si>
  <si>
    <t>Z0A3D13465</t>
  </si>
  <si>
    <t>Z053D13502</t>
  </si>
  <si>
    <t>Z663D90EA4</t>
  </si>
  <si>
    <t>Z8D3D9AB3E</t>
  </si>
  <si>
    <t>FZ/fg/23/301</t>
  </si>
  <si>
    <t>Incarico per consulenza e assistenza legale in materia di personale **</t>
  </si>
  <si>
    <t>FZ/GS/fg/23/309</t>
  </si>
  <si>
    <t>Incarico per attività di assistenza e consulenza legale per contenzioso **</t>
  </si>
  <si>
    <t>Z713DBC4D6</t>
  </si>
  <si>
    <t>Z563DA7FE3</t>
  </si>
  <si>
    <t>FZ/MGF/fg/23/310</t>
  </si>
  <si>
    <t>Progettazione e sviluppo sito web Finpiemonte Partecipazioni SpA e assistenza anno 2024</t>
  </si>
  <si>
    <t>Z483DBDB1F</t>
  </si>
  <si>
    <t>FZ/GS/bb/23/322</t>
  </si>
  <si>
    <t>FZ/MGF/bb/23/323</t>
  </si>
  <si>
    <t>FZ/MGF/bb/23/324</t>
  </si>
  <si>
    <t>Incarico assistenza legale in materia di accesso agli atti e documenti societari *</t>
  </si>
  <si>
    <t>Incarico DPO - anno 2024</t>
  </si>
  <si>
    <t>Nomina RSPP - anno 2024</t>
  </si>
  <si>
    <t>ZF33DF0CD7</t>
  </si>
  <si>
    <t>ZBC3E08248</t>
  </si>
  <si>
    <t>Z5F3E07EC9</t>
  </si>
  <si>
    <t>Dicembre 2024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</si>
</sst>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dd\-mm\-yyyy"/>
    <numFmt numFmtId="165" formatCode="mmm\-yyyy"/>
    <numFmt numFmtId="166" formatCode="&quot;Sì&quot;;&quot;Sì&quot;;&quot;No&quot;"/>
    <numFmt numFmtId="167" formatCode="&quot;Vero&quot;;&quot;Vero&quot;;&quot;Falso&quot;"/>
    <numFmt numFmtId="168" formatCode="&quot;Attivo&quot;;&quot;Attivo&quot;;&quot;Inattivo&quot;"/>
    <numFmt numFmtId="169" formatCode="[$€-2]\ #.##000_);[Red]\([$€-2]\ #.##000\)"/>
    <numFmt numFmtId="170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b/>
      <sz val="12"/>
      <color indexed="51"/>
      <name val="Arial"/>
      <family val="2"/>
    </font>
    <font>
      <sz val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tted"/>
      <bottom style="dotted"/>
    </border>
    <border>
      <left/>
      <right style="medium"/>
      <top style="dotted"/>
      <bottom style="dotted"/>
    </border>
    <border>
      <left style="medium"/>
      <right/>
      <top style="medium"/>
      <bottom style="dotted"/>
    </border>
    <border>
      <left/>
      <right/>
      <top style="medium"/>
      <bottom style="dotted"/>
    </border>
    <border>
      <left/>
      <right style="medium"/>
      <top style="medium"/>
      <bottom style="dotted"/>
    </border>
    <border>
      <left style="hair"/>
      <right style="hair"/>
      <top style="hair"/>
      <bottom style="hair"/>
    </border>
    <border>
      <left/>
      <right/>
      <top style="hair"/>
      <bottom style="hair"/>
    </border>
    <border>
      <left/>
      <right/>
      <top style="dotted"/>
      <bottom style="hair"/>
    </border>
    <border>
      <left/>
      <right/>
      <top/>
      <bottom style="hair"/>
    </border>
    <border>
      <left/>
      <right/>
      <top style="dotted"/>
      <bottom>
        <color indexed="63"/>
      </bottom>
    </border>
    <border>
      <left style="medium"/>
      <right/>
      <top style="hair"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/>
      <top style="dotted"/>
      <bottom style="medium"/>
    </border>
    <border>
      <left style="hair"/>
      <right style="hair"/>
      <top style="hair"/>
      <bottom style="medium"/>
    </border>
    <border>
      <left/>
      <right style="medium"/>
      <top style="dotted"/>
      <bottom style="medium"/>
    </border>
    <border>
      <left/>
      <right style="hair"/>
      <top style="hair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46" applyNumberFormat="1" applyFill="1" applyBorder="1" applyAlignment="1">
      <alignment horizontal="center" vertical="center"/>
      <protection/>
    </xf>
    <xf numFmtId="0" fontId="2" fillId="0" borderId="0" xfId="46" applyFill="1" applyBorder="1" applyAlignment="1">
      <alignment horizontal="center" vertical="center"/>
      <protection/>
    </xf>
    <xf numFmtId="0" fontId="2" fillId="0" borderId="0" xfId="46" applyFill="1" applyBorder="1" applyAlignment="1">
      <alignment vertical="center" wrapText="1"/>
      <protection/>
    </xf>
    <xf numFmtId="0" fontId="2" fillId="0" borderId="0" xfId="46" applyFill="1" applyBorder="1" applyAlignment="1">
      <alignment horizontal="center" vertical="center" wrapText="1"/>
      <protection/>
    </xf>
    <xf numFmtId="0" fontId="39" fillId="0" borderId="0" xfId="0" applyFont="1" applyBorder="1" applyAlignment="1">
      <alignment horizontal="center" vertical="center"/>
    </xf>
    <xf numFmtId="43" fontId="2" fillId="0" borderId="0" xfId="43" applyFont="1" applyFill="1" applyBorder="1" applyAlignment="1">
      <alignment horizontal="right" vertical="center"/>
    </xf>
    <xf numFmtId="43" fontId="2" fillId="0" borderId="0" xfId="43" applyFont="1" applyFill="1" applyBorder="1" applyAlignment="1">
      <alignment vertical="center"/>
    </xf>
    <xf numFmtId="4" fontId="2" fillId="0" borderId="0" xfId="46" applyNumberFormat="1" applyFill="1" applyBorder="1" applyAlignment="1">
      <alignment vertical="center"/>
      <protection/>
    </xf>
    <xf numFmtId="4" fontId="2" fillId="0" borderId="0" xfId="46" applyNumberFormat="1" applyFill="1" applyBorder="1" applyAlignment="1">
      <alignment horizontal="right" vertical="center"/>
      <protection/>
    </xf>
    <xf numFmtId="0" fontId="2" fillId="0" borderId="10" xfId="46" applyFill="1" applyBorder="1" applyAlignment="1">
      <alignment vertical="center" wrapText="1"/>
      <protection/>
    </xf>
    <xf numFmtId="0" fontId="2" fillId="0" borderId="10" xfId="46" applyFill="1" applyBorder="1" applyAlignment="1">
      <alignment horizontal="center" vertical="center" wrapText="1"/>
      <protection/>
    </xf>
    <xf numFmtId="4" fontId="2" fillId="0" borderId="10" xfId="46" applyNumberFormat="1" applyFill="1" applyBorder="1" applyAlignment="1">
      <alignment vertical="center"/>
      <protection/>
    </xf>
    <xf numFmtId="0" fontId="39" fillId="33" borderId="0" xfId="0" applyFont="1" applyFill="1" applyBorder="1" applyAlignment="1">
      <alignment horizontal="right" wrapText="1"/>
    </xf>
    <xf numFmtId="0" fontId="0" fillId="0" borderId="0" xfId="0" applyBorder="1" applyAlignment="1">
      <alignment/>
    </xf>
    <xf numFmtId="49" fontId="39" fillId="33" borderId="11" xfId="0" applyNumberFormat="1" applyFont="1" applyFill="1" applyBorder="1" applyAlignment="1">
      <alignment horizontal="right" wrapText="1"/>
    </xf>
    <xf numFmtId="49" fontId="2" fillId="33" borderId="11" xfId="46" applyNumberFormat="1" applyFill="1" applyBorder="1" applyAlignment="1">
      <alignment horizontal="right" vertical="center" wrapText="1"/>
      <protection/>
    </xf>
    <xf numFmtId="0" fontId="2" fillId="0" borderId="0" xfId="46" applyFill="1" applyBorder="1" applyAlignment="1">
      <alignment vertical="center"/>
      <protection/>
    </xf>
    <xf numFmtId="0" fontId="2" fillId="33" borderId="0" xfId="46" applyFill="1" applyBorder="1" applyAlignment="1">
      <alignment vertical="center" wrapText="1"/>
      <protection/>
    </xf>
    <xf numFmtId="0" fontId="3" fillId="34" borderId="12" xfId="46" applyFont="1" applyFill="1" applyBorder="1" applyAlignment="1">
      <alignment vertical="top"/>
      <protection/>
    </xf>
    <xf numFmtId="0" fontId="3" fillId="34" borderId="13" xfId="46" applyFont="1" applyFill="1" applyBorder="1" applyAlignment="1">
      <alignment horizontal="left" vertical="top"/>
      <protection/>
    </xf>
    <xf numFmtId="0" fontId="3" fillId="34" borderId="13" xfId="46" applyFont="1" applyFill="1" applyBorder="1" applyAlignment="1">
      <alignment vertical="top" wrapText="1"/>
      <protection/>
    </xf>
    <xf numFmtId="4" fontId="3" fillId="34" borderId="13" xfId="46" applyNumberFormat="1" applyFont="1" applyFill="1" applyBorder="1" applyAlignment="1">
      <alignment horizontal="center" vertical="top" wrapText="1"/>
      <protection/>
    </xf>
    <xf numFmtId="49" fontId="3" fillId="34" borderId="13" xfId="46" applyNumberFormat="1" applyFont="1" applyFill="1" applyBorder="1" applyAlignment="1">
      <alignment horizontal="center" vertical="top" wrapText="1"/>
      <protection/>
    </xf>
    <xf numFmtId="49" fontId="4" fillId="34" borderId="13" xfId="46" applyNumberFormat="1" applyFont="1" applyFill="1" applyBorder="1" applyAlignment="1">
      <alignment horizontal="center" vertical="top" wrapText="1"/>
      <protection/>
    </xf>
    <xf numFmtId="4" fontId="4" fillId="34" borderId="13" xfId="46" applyNumberFormat="1" applyFont="1" applyFill="1" applyBorder="1" applyAlignment="1">
      <alignment horizontal="center" vertical="top" wrapText="1"/>
      <protection/>
    </xf>
    <xf numFmtId="4" fontId="4" fillId="34" borderId="14" xfId="46" applyNumberFormat="1" applyFont="1" applyFill="1" applyBorder="1" applyAlignment="1">
      <alignment horizontal="center" vertical="top" wrapText="1"/>
      <protection/>
    </xf>
    <xf numFmtId="4" fontId="2" fillId="0" borderId="10" xfId="46" applyNumberFormat="1" applyBorder="1" applyAlignment="1">
      <alignment vertical="center"/>
      <protection/>
    </xf>
    <xf numFmtId="4" fontId="2" fillId="33" borderId="10" xfId="46" applyNumberFormat="1" applyFill="1" applyBorder="1" applyAlignment="1">
      <alignment vertical="center"/>
      <protection/>
    </xf>
    <xf numFmtId="0" fontId="2" fillId="35" borderId="15" xfId="46" applyFill="1" applyBorder="1" applyAlignment="1">
      <alignment vertical="center" wrapText="1"/>
      <protection/>
    </xf>
    <xf numFmtId="4" fontId="2" fillId="0" borderId="16" xfId="46" applyNumberFormat="1" applyBorder="1" applyAlignment="1">
      <alignment horizontal="right" vertical="center"/>
      <protection/>
    </xf>
    <xf numFmtId="4" fontId="2" fillId="0" borderId="16" xfId="46" applyNumberFormat="1" applyBorder="1" applyAlignment="1">
      <alignment vertical="center"/>
      <protection/>
    </xf>
    <xf numFmtId="164" fontId="2" fillId="0" borderId="0" xfId="46" applyNumberFormat="1" applyBorder="1" applyAlignment="1">
      <alignment horizontal="center" vertical="center"/>
      <protection/>
    </xf>
    <xf numFmtId="4" fontId="2" fillId="0" borderId="17" xfId="46" applyNumberFormat="1" applyBorder="1" applyAlignment="1">
      <alignment horizontal="right" vertical="center"/>
      <protection/>
    </xf>
    <xf numFmtId="4" fontId="2" fillId="0" borderId="17" xfId="46" applyNumberFormat="1" applyBorder="1" applyAlignment="1">
      <alignment vertical="center"/>
      <protection/>
    </xf>
    <xf numFmtId="164" fontId="2" fillId="0" borderId="18" xfId="46" applyNumberFormat="1" applyBorder="1" applyAlignment="1">
      <alignment horizontal="center" vertical="center"/>
      <protection/>
    </xf>
    <xf numFmtId="0" fontId="2" fillId="0" borderId="19" xfId="46" applyFill="1" applyBorder="1" applyAlignment="1">
      <alignment vertical="center" wrapText="1"/>
      <protection/>
    </xf>
    <xf numFmtId="0" fontId="2" fillId="0" borderId="19" xfId="46" applyFill="1" applyBorder="1" applyAlignment="1">
      <alignment horizontal="center" vertical="center" wrapText="1"/>
      <protection/>
    </xf>
    <xf numFmtId="0" fontId="2" fillId="36" borderId="18" xfId="46" applyFill="1" applyBorder="1" applyAlignment="1">
      <alignment horizontal="center" vertical="center"/>
      <protection/>
    </xf>
    <xf numFmtId="0" fontId="2" fillId="35" borderId="16" xfId="46" applyFill="1" applyBorder="1" applyAlignment="1">
      <alignment vertical="center" wrapText="1"/>
      <protection/>
    </xf>
    <xf numFmtId="4" fontId="2" fillId="0" borderId="15" xfId="46" applyNumberFormat="1" applyBorder="1" applyAlignment="1">
      <alignment horizontal="right" vertical="center"/>
      <protection/>
    </xf>
    <xf numFmtId="0" fontId="2" fillId="0" borderId="15" xfId="46" applyBorder="1" applyAlignment="1">
      <alignment vertical="center"/>
      <protection/>
    </xf>
    <xf numFmtId="4" fontId="2" fillId="0" borderId="15" xfId="46" applyNumberFormat="1" applyBorder="1" applyAlignment="1">
      <alignment vertical="center"/>
      <protection/>
    </xf>
    <xf numFmtId="0" fontId="2" fillId="35" borderId="20" xfId="46" applyFill="1" applyBorder="1" applyAlignment="1">
      <alignment vertical="center" wrapText="1"/>
      <protection/>
    </xf>
    <xf numFmtId="0" fontId="2" fillId="35" borderId="21" xfId="46" applyFill="1" applyBorder="1" applyAlignment="1">
      <alignment vertical="center" wrapText="1"/>
      <protection/>
    </xf>
    <xf numFmtId="164" fontId="2" fillId="0" borderId="22" xfId="46" applyNumberFormat="1" applyBorder="1" applyAlignment="1">
      <alignment horizontal="center" vertical="center"/>
      <protection/>
    </xf>
    <xf numFmtId="0" fontId="2" fillId="0" borderId="23" xfId="46" applyFill="1" applyBorder="1" applyAlignment="1">
      <alignment vertical="center" wrapText="1"/>
      <protection/>
    </xf>
    <xf numFmtId="0" fontId="2" fillId="0" borderId="23" xfId="46" applyFill="1" applyBorder="1" applyAlignment="1">
      <alignment horizontal="center" vertical="center" wrapText="1"/>
      <protection/>
    </xf>
    <xf numFmtId="0" fontId="2" fillId="35" borderId="24" xfId="46" applyFill="1" applyBorder="1" applyAlignment="1">
      <alignment vertical="center" wrapText="1"/>
      <protection/>
    </xf>
    <xf numFmtId="4" fontId="2" fillId="0" borderId="24" xfId="46" applyNumberFormat="1" applyBorder="1" applyAlignment="1">
      <alignment horizontal="right" vertical="center"/>
      <protection/>
    </xf>
    <xf numFmtId="0" fontId="2" fillId="0" borderId="24" xfId="46" applyBorder="1" applyAlignment="1">
      <alignment vertical="center"/>
      <protection/>
    </xf>
    <xf numFmtId="4" fontId="2" fillId="0" borderId="23" xfId="46" applyNumberFormat="1" applyFill="1" applyBorder="1" applyAlignment="1">
      <alignment vertical="center"/>
      <protection/>
    </xf>
    <xf numFmtId="4" fontId="2" fillId="0" borderId="23" xfId="46" applyNumberFormat="1" applyBorder="1" applyAlignment="1">
      <alignment vertical="center"/>
      <protection/>
    </xf>
    <xf numFmtId="4" fontId="2" fillId="33" borderId="23" xfId="46" applyNumberFormat="1" applyFill="1" applyBorder="1" applyAlignment="1">
      <alignment vertical="center"/>
      <protection/>
    </xf>
    <xf numFmtId="0" fontId="2" fillId="33" borderId="15" xfId="46" applyFill="1" applyBorder="1" applyAlignment="1">
      <alignment vertical="center" wrapText="1"/>
      <protection/>
    </xf>
    <xf numFmtId="4" fontId="2" fillId="0" borderId="24" xfId="46" applyNumberFormat="1" applyBorder="1" applyAlignment="1">
      <alignment vertical="center"/>
      <protection/>
    </xf>
    <xf numFmtId="0" fontId="2" fillId="33" borderId="24" xfId="46" applyFill="1" applyBorder="1" applyAlignment="1">
      <alignment vertical="center" wrapText="1"/>
      <protection/>
    </xf>
    <xf numFmtId="4" fontId="2" fillId="0" borderId="23" xfId="46" applyNumberFormat="1" applyBorder="1" applyAlignment="1">
      <alignment horizontal="right" vertical="center"/>
      <protection/>
    </xf>
    <xf numFmtId="49" fontId="39" fillId="33" borderId="25" xfId="0" applyNumberFormat="1" applyFont="1" applyFill="1" applyBorder="1" applyAlignment="1">
      <alignment horizontal="right" wrapText="1"/>
    </xf>
    <xf numFmtId="0" fontId="2" fillId="36" borderId="22" xfId="46" applyFill="1" applyBorder="1" applyAlignment="1">
      <alignment horizontal="center" vertical="center"/>
      <protection/>
    </xf>
    <xf numFmtId="0" fontId="2" fillId="35" borderId="26" xfId="46" applyFill="1" applyBorder="1" applyAlignment="1">
      <alignment vertical="center" wrapText="1"/>
      <protection/>
    </xf>
    <xf numFmtId="0" fontId="2" fillId="0" borderId="0" xfId="46" applyFill="1" applyBorder="1" applyAlignment="1">
      <alignment horizontal="left" vertical="center" wrapText="1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poggi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25">
    <dxf>
      <fill>
        <patternFill>
          <bgColor rgb="FFFF99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99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99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99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99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99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99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99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00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"/>
  <sheetViews>
    <sheetView showGridLines="0" tabSelected="1" zoomScale="80" zoomScaleNormal="80" zoomScalePageLayoutView="0" workbookViewId="0" topLeftCell="A1">
      <pane xSplit="1" topLeftCell="B1" activePane="topRight" state="frozen"/>
      <selection pane="topLeft" activeCell="A1" sqref="A1"/>
      <selection pane="topRight" activeCell="P14" sqref="P14"/>
    </sheetView>
  </sheetViews>
  <sheetFormatPr defaultColWidth="9.140625" defaultRowHeight="15"/>
  <cols>
    <col min="1" max="1" width="25.140625" style="0" customWidth="1"/>
    <col min="2" max="2" width="11.140625" style="0" bestFit="1" customWidth="1"/>
    <col min="3" max="3" width="16.421875" style="0" bestFit="1" customWidth="1"/>
    <col min="4" max="4" width="97.140625" style="0" bestFit="1" customWidth="1"/>
    <col min="5" max="5" width="23.421875" style="0" customWidth="1"/>
    <col min="6" max="6" width="15.8515625" style="0" customWidth="1"/>
    <col min="7" max="7" width="20.00390625" style="0" customWidth="1"/>
    <col min="8" max="8" width="15.00390625" style="0" customWidth="1"/>
    <col min="9" max="9" width="10.140625" style="0" customWidth="1"/>
    <col min="10" max="10" width="12.00390625" style="0" customWidth="1"/>
    <col min="12" max="12" width="13.8515625" style="0" customWidth="1"/>
    <col min="13" max="13" width="9.8515625" style="0" customWidth="1"/>
    <col min="14" max="14" width="11.140625" style="0" customWidth="1"/>
    <col min="15" max="16" width="16.140625" style="0" customWidth="1"/>
    <col min="17" max="17" width="25.140625" style="0" customWidth="1"/>
  </cols>
  <sheetData>
    <row r="1" spans="1:17" ht="77.25">
      <c r="A1" s="20" t="s">
        <v>0</v>
      </c>
      <c r="B1" s="21" t="s">
        <v>1</v>
      </c>
      <c r="C1" s="22" t="s">
        <v>2</v>
      </c>
      <c r="D1" s="23" t="s">
        <v>3</v>
      </c>
      <c r="E1" s="23" t="s">
        <v>17</v>
      </c>
      <c r="F1" s="23" t="s">
        <v>15</v>
      </c>
      <c r="G1" s="23" t="s">
        <v>19</v>
      </c>
      <c r="H1" s="23" t="s">
        <v>4</v>
      </c>
      <c r="I1" s="24" t="s">
        <v>5</v>
      </c>
      <c r="J1" s="24" t="s">
        <v>6</v>
      </c>
      <c r="K1" s="23" t="s">
        <v>7</v>
      </c>
      <c r="L1" s="25" t="s">
        <v>8</v>
      </c>
      <c r="M1" s="23" t="s">
        <v>9</v>
      </c>
      <c r="N1" s="23" t="s">
        <v>10</v>
      </c>
      <c r="O1" s="26" t="s">
        <v>11</v>
      </c>
      <c r="P1" s="26" t="s">
        <v>18</v>
      </c>
      <c r="Q1" s="27" t="s">
        <v>13</v>
      </c>
    </row>
    <row r="2" spans="1:17" ht="25.5">
      <c r="A2" s="44" t="s">
        <v>21</v>
      </c>
      <c r="B2" s="36">
        <v>45215</v>
      </c>
      <c r="C2" s="39" t="s">
        <v>31</v>
      </c>
      <c r="D2" s="40" t="s">
        <v>36</v>
      </c>
      <c r="E2" s="11" t="s">
        <v>14</v>
      </c>
      <c r="F2" s="12" t="s">
        <v>16</v>
      </c>
      <c r="G2" s="30" t="s">
        <v>47</v>
      </c>
      <c r="H2" s="41">
        <v>6450</v>
      </c>
      <c r="I2" s="42"/>
      <c r="J2" s="41"/>
      <c r="K2" s="41"/>
      <c r="L2" s="34">
        <f aca="true" t="shared" si="0" ref="L2:L9">H2+I2+J2+K2</f>
        <v>6450</v>
      </c>
      <c r="M2" s="35">
        <f aca="true" t="shared" si="1" ref="M2:M9">IF(OR(K2=0,H2&gt;0),0.22*(H2+I2+J2),0)</f>
        <v>1419</v>
      </c>
      <c r="N2" s="13"/>
      <c r="O2" s="28">
        <f aca="true" t="shared" si="2" ref="O2:O9">IF(M2&gt;0,L2+M2,L2)</f>
        <v>7869</v>
      </c>
      <c r="P2" s="29">
        <v>6450</v>
      </c>
      <c r="Q2" s="16" t="s">
        <v>12</v>
      </c>
    </row>
    <row r="3" spans="1:17" ht="25.5">
      <c r="A3" s="44" t="s">
        <v>22</v>
      </c>
      <c r="B3" s="36">
        <v>45222</v>
      </c>
      <c r="C3" s="39" t="s">
        <v>32</v>
      </c>
      <c r="D3" s="40" t="s">
        <v>37</v>
      </c>
      <c r="E3" s="11" t="s">
        <v>14</v>
      </c>
      <c r="F3" s="12" t="s">
        <v>16</v>
      </c>
      <c r="G3" s="30" t="s">
        <v>48</v>
      </c>
      <c r="H3" s="41">
        <v>15000</v>
      </c>
      <c r="I3" s="42">
        <v>600</v>
      </c>
      <c r="J3" s="41"/>
      <c r="K3" s="41"/>
      <c r="L3" s="31">
        <f t="shared" si="0"/>
        <v>15600</v>
      </c>
      <c r="M3" s="32">
        <f t="shared" si="1"/>
        <v>3432</v>
      </c>
      <c r="N3" s="13"/>
      <c r="O3" s="28">
        <f t="shared" si="2"/>
        <v>19032</v>
      </c>
      <c r="P3" s="29">
        <v>0</v>
      </c>
      <c r="Q3" s="16" t="s">
        <v>12</v>
      </c>
    </row>
    <row r="4" spans="1:17" ht="25.5">
      <c r="A4" s="44" t="s">
        <v>23</v>
      </c>
      <c r="B4" s="36">
        <v>45224</v>
      </c>
      <c r="C4" s="39" t="s">
        <v>33</v>
      </c>
      <c r="D4" s="40" t="s">
        <v>38</v>
      </c>
      <c r="E4" s="11" t="s">
        <v>14</v>
      </c>
      <c r="F4" s="12" t="s">
        <v>16</v>
      </c>
      <c r="G4" s="30" t="s">
        <v>49</v>
      </c>
      <c r="H4" s="41">
        <v>7500</v>
      </c>
      <c r="I4" s="42">
        <v>300</v>
      </c>
      <c r="J4" s="41"/>
      <c r="K4" s="41"/>
      <c r="L4" s="31">
        <f t="shared" si="0"/>
        <v>7800</v>
      </c>
      <c r="M4" s="32">
        <f t="shared" si="1"/>
        <v>1716</v>
      </c>
      <c r="N4" s="13"/>
      <c r="O4" s="28">
        <f t="shared" si="2"/>
        <v>9516</v>
      </c>
      <c r="P4" s="29">
        <v>10943.4</v>
      </c>
      <c r="Q4" s="16" t="s">
        <v>12</v>
      </c>
    </row>
    <row r="5" spans="1:17" ht="25.5">
      <c r="A5" s="44" t="s">
        <v>24</v>
      </c>
      <c r="B5" s="36">
        <v>45230</v>
      </c>
      <c r="C5" s="39" t="s">
        <v>34</v>
      </c>
      <c r="D5" s="40" t="s">
        <v>39</v>
      </c>
      <c r="E5" s="11" t="s">
        <v>14</v>
      </c>
      <c r="F5" s="12" t="s">
        <v>16</v>
      </c>
      <c r="G5" s="30" t="s">
        <v>50</v>
      </c>
      <c r="H5" s="41">
        <v>20000</v>
      </c>
      <c r="I5" s="42">
        <v>800</v>
      </c>
      <c r="J5" s="41"/>
      <c r="K5" s="41"/>
      <c r="L5" s="31">
        <f t="shared" si="0"/>
        <v>20800</v>
      </c>
      <c r="M5" s="32">
        <f t="shared" si="1"/>
        <v>4576</v>
      </c>
      <c r="N5" s="13"/>
      <c r="O5" s="28">
        <f t="shared" si="2"/>
        <v>25376</v>
      </c>
      <c r="P5" s="29">
        <v>29182.4</v>
      </c>
      <c r="Q5" s="16" t="s">
        <v>12</v>
      </c>
    </row>
    <row r="6" spans="1:17" ht="25.5">
      <c r="A6" s="44" t="s">
        <v>25</v>
      </c>
      <c r="B6" s="36">
        <v>45230</v>
      </c>
      <c r="C6" s="39" t="s">
        <v>35</v>
      </c>
      <c r="D6" s="40" t="s">
        <v>40</v>
      </c>
      <c r="E6" s="11" t="s">
        <v>14</v>
      </c>
      <c r="F6" s="12" t="s">
        <v>16</v>
      </c>
      <c r="G6" s="30" t="s">
        <v>51</v>
      </c>
      <c r="H6" s="41">
        <v>8021</v>
      </c>
      <c r="I6" s="42">
        <v>320.84</v>
      </c>
      <c r="J6" s="41"/>
      <c r="K6" s="41"/>
      <c r="L6" s="31">
        <f t="shared" si="0"/>
        <v>8341.84</v>
      </c>
      <c r="M6" s="32">
        <f t="shared" si="1"/>
        <v>1835.2048</v>
      </c>
      <c r="N6" s="13"/>
      <c r="O6" s="28">
        <f t="shared" si="2"/>
        <v>10177.0448</v>
      </c>
      <c r="P6" s="29">
        <v>2918.24</v>
      </c>
      <c r="Q6" s="16" t="s">
        <v>12</v>
      </c>
    </row>
    <row r="7" spans="1:17" ht="25.5">
      <c r="A7" s="44" t="s">
        <v>26</v>
      </c>
      <c r="B7" s="36">
        <v>45265</v>
      </c>
      <c r="C7" s="39" t="s">
        <v>42</v>
      </c>
      <c r="D7" s="40" t="s">
        <v>44</v>
      </c>
      <c r="E7" s="37" t="s">
        <v>14</v>
      </c>
      <c r="F7" s="38" t="s">
        <v>16</v>
      </c>
      <c r="G7" s="30" t="s">
        <v>52</v>
      </c>
      <c r="H7" s="41">
        <v>1500</v>
      </c>
      <c r="I7" s="42">
        <v>60</v>
      </c>
      <c r="J7" s="41"/>
      <c r="K7" s="41"/>
      <c r="L7" s="34">
        <f t="shared" si="0"/>
        <v>1560</v>
      </c>
      <c r="M7" s="35">
        <f t="shared" si="1"/>
        <v>343.2</v>
      </c>
      <c r="N7" s="13"/>
      <c r="O7" s="28">
        <f t="shared" si="2"/>
        <v>1903.2</v>
      </c>
      <c r="P7" s="29">
        <v>2188.68</v>
      </c>
      <c r="Q7" s="16" t="s">
        <v>12</v>
      </c>
    </row>
    <row r="8" spans="1:17" s="1" customFormat="1" ht="26.25" customHeight="1">
      <c r="A8" s="44" t="s">
        <v>27</v>
      </c>
      <c r="B8" s="36">
        <v>45265</v>
      </c>
      <c r="C8" s="39" t="s">
        <v>43</v>
      </c>
      <c r="D8" s="40" t="s">
        <v>45</v>
      </c>
      <c r="E8" s="37" t="s">
        <v>14</v>
      </c>
      <c r="F8" s="12" t="s">
        <v>16</v>
      </c>
      <c r="G8" s="30" t="s">
        <v>53</v>
      </c>
      <c r="H8" s="41">
        <v>10000</v>
      </c>
      <c r="I8" s="42">
        <v>400</v>
      </c>
      <c r="J8" s="41"/>
      <c r="K8" s="41"/>
      <c r="L8" s="31">
        <f t="shared" si="0"/>
        <v>10400</v>
      </c>
      <c r="M8" s="32">
        <f t="shared" si="1"/>
        <v>2288</v>
      </c>
      <c r="N8" s="13"/>
      <c r="O8" s="28">
        <f t="shared" si="2"/>
        <v>12688</v>
      </c>
      <c r="P8" s="29">
        <v>0</v>
      </c>
      <c r="Q8" s="16" t="s">
        <v>12</v>
      </c>
    </row>
    <row r="9" spans="1:17" ht="25.5">
      <c r="A9" s="44" t="s">
        <v>20</v>
      </c>
      <c r="B9" s="36">
        <v>45267</v>
      </c>
      <c r="C9" s="39" t="s">
        <v>54</v>
      </c>
      <c r="D9" s="40" t="s">
        <v>55</v>
      </c>
      <c r="E9" s="37" t="s">
        <v>14</v>
      </c>
      <c r="F9" s="12" t="s">
        <v>16</v>
      </c>
      <c r="G9" s="30" t="s">
        <v>59</v>
      </c>
      <c r="H9" s="41">
        <v>30000</v>
      </c>
      <c r="I9" s="42">
        <v>1200</v>
      </c>
      <c r="J9" s="43"/>
      <c r="K9" s="55"/>
      <c r="L9" s="34">
        <f t="shared" si="0"/>
        <v>31200</v>
      </c>
      <c r="M9" s="35">
        <f t="shared" si="1"/>
        <v>6864</v>
      </c>
      <c r="N9" s="13"/>
      <c r="O9" s="28">
        <f t="shared" si="2"/>
        <v>38064</v>
      </c>
      <c r="P9" s="29">
        <v>0</v>
      </c>
      <c r="Q9" s="16" t="s">
        <v>12</v>
      </c>
    </row>
    <row r="10" spans="1:17" ht="25.5">
      <c r="A10" s="44" t="s">
        <v>27</v>
      </c>
      <c r="B10" s="36">
        <v>45273</v>
      </c>
      <c r="C10" s="39" t="s">
        <v>56</v>
      </c>
      <c r="D10" s="40" t="s">
        <v>57</v>
      </c>
      <c r="E10" s="37" t="s">
        <v>14</v>
      </c>
      <c r="F10" s="12" t="s">
        <v>16</v>
      </c>
      <c r="G10" s="30" t="s">
        <v>58</v>
      </c>
      <c r="H10" s="41">
        <v>10000</v>
      </c>
      <c r="I10" s="42">
        <v>400</v>
      </c>
      <c r="J10" s="55"/>
      <c r="K10" s="41"/>
      <c r="L10" s="31">
        <f>H10+I10+J10+K10</f>
        <v>10400</v>
      </c>
      <c r="M10" s="32">
        <f>IF(OR(K10=0,H10&gt;0),0.22*(H10+I10+J10),0)</f>
        <v>2288</v>
      </c>
      <c r="N10" s="13"/>
      <c r="O10" s="28">
        <f>IF(M10&gt;0,L10+M10,L10)</f>
        <v>12688</v>
      </c>
      <c r="P10" s="29">
        <v>0</v>
      </c>
      <c r="Q10" s="16" t="s">
        <v>12</v>
      </c>
    </row>
    <row r="11" spans="1:17" ht="14.25">
      <c r="A11" s="44" t="s">
        <v>28</v>
      </c>
      <c r="B11" s="36">
        <v>45289</v>
      </c>
      <c r="C11" s="39" t="s">
        <v>60</v>
      </c>
      <c r="D11" s="40" t="s">
        <v>61</v>
      </c>
      <c r="E11" s="37" t="s">
        <v>14</v>
      </c>
      <c r="F11" s="12" t="s">
        <v>16</v>
      </c>
      <c r="G11" s="30" t="s">
        <v>62</v>
      </c>
      <c r="H11" s="41">
        <v>6100</v>
      </c>
      <c r="I11" s="42"/>
      <c r="J11" s="55"/>
      <c r="K11" s="41"/>
      <c r="L11" s="34">
        <f>H11+I11+J11+K11</f>
        <v>6100</v>
      </c>
      <c r="M11" s="35">
        <f>IF(OR(K11=0,H11&gt;0),0.22*(H11+I11+J11),0)</f>
        <v>1342</v>
      </c>
      <c r="N11" s="13"/>
      <c r="O11" s="28">
        <f>IF(M11&gt;0,L11+M11,L11)</f>
        <v>7442</v>
      </c>
      <c r="P11" s="29">
        <v>0</v>
      </c>
      <c r="Q11" s="17" t="s">
        <v>72</v>
      </c>
    </row>
    <row r="12" spans="1:17" ht="25.5">
      <c r="A12" s="44" t="s">
        <v>26</v>
      </c>
      <c r="B12" s="36">
        <v>45282</v>
      </c>
      <c r="C12" s="39" t="s">
        <v>63</v>
      </c>
      <c r="D12" s="40" t="s">
        <v>66</v>
      </c>
      <c r="E12" s="37" t="s">
        <v>14</v>
      </c>
      <c r="F12" s="38" t="s">
        <v>16</v>
      </c>
      <c r="G12" s="30" t="s">
        <v>69</v>
      </c>
      <c r="H12" s="41">
        <v>800</v>
      </c>
      <c r="I12" s="42">
        <v>32</v>
      </c>
      <c r="J12" s="43"/>
      <c r="K12" s="55"/>
      <c r="L12" s="34">
        <f>H12+I12+J12+K12</f>
        <v>832</v>
      </c>
      <c r="M12" s="35">
        <f>IF(OR(K12=0,H12&gt;0),0.22*(H12+I12+J12),0)</f>
        <v>183.04</v>
      </c>
      <c r="N12" s="13"/>
      <c r="O12" s="28">
        <f>IF(M12&gt;0,L12+M12,L12)</f>
        <v>1015.04</v>
      </c>
      <c r="P12" s="29">
        <v>1177.9</v>
      </c>
      <c r="Q12" s="16" t="s">
        <v>12</v>
      </c>
    </row>
    <row r="13" spans="1:17" ht="14.25">
      <c r="A13" s="44" t="s">
        <v>29</v>
      </c>
      <c r="B13" s="36">
        <v>45289</v>
      </c>
      <c r="C13" s="39" t="s">
        <v>64</v>
      </c>
      <c r="D13" s="40" t="s">
        <v>67</v>
      </c>
      <c r="E13" s="37" t="s">
        <v>14</v>
      </c>
      <c r="F13" s="12" t="s">
        <v>16</v>
      </c>
      <c r="G13" s="30" t="s">
        <v>70</v>
      </c>
      <c r="H13" s="41">
        <v>1200</v>
      </c>
      <c r="I13" s="42"/>
      <c r="J13" s="55"/>
      <c r="K13" s="41"/>
      <c r="L13" s="31">
        <f>H13+I13+J13+K13</f>
        <v>1200</v>
      </c>
      <c r="M13" s="32">
        <f>IF(OR(K13=0,H13&gt;0),0.22*(H13+I13+J13),0)</f>
        <v>264</v>
      </c>
      <c r="N13" s="13"/>
      <c r="O13" s="28">
        <f>IF(M13&gt;0,L13+M13,L13)</f>
        <v>1464</v>
      </c>
      <c r="P13" s="29">
        <v>0</v>
      </c>
      <c r="Q13" s="16" t="s">
        <v>72</v>
      </c>
    </row>
    <row r="14" spans="1:17" ht="15" thickBot="1">
      <c r="A14" s="45" t="s">
        <v>30</v>
      </c>
      <c r="B14" s="46">
        <v>45289</v>
      </c>
      <c r="C14" s="60" t="s">
        <v>65</v>
      </c>
      <c r="D14" s="61" t="s">
        <v>68</v>
      </c>
      <c r="E14" s="47" t="s">
        <v>14</v>
      </c>
      <c r="F14" s="48" t="s">
        <v>16</v>
      </c>
      <c r="G14" s="49" t="s">
        <v>71</v>
      </c>
      <c r="H14" s="50">
        <v>2000</v>
      </c>
      <c r="I14" s="51"/>
      <c r="J14" s="56"/>
      <c r="K14" s="57"/>
      <c r="L14" s="58">
        <f>H14+I14+J14+K14</f>
        <v>2000</v>
      </c>
      <c r="M14" s="53">
        <f>IF(OR(K14=0,H14&gt;0),0.22*(H14+I14+J14),0)</f>
        <v>440</v>
      </c>
      <c r="N14" s="52"/>
      <c r="O14" s="53">
        <f>IF(M14&gt;0,L14+M14,L14)</f>
        <v>2440</v>
      </c>
      <c r="P14" s="54">
        <v>0</v>
      </c>
      <c r="Q14" s="59" t="s">
        <v>72</v>
      </c>
    </row>
    <row r="15" spans="1:17" ht="14.25">
      <c r="A15" s="19"/>
      <c r="B15" s="33"/>
      <c r="C15" s="3"/>
      <c r="D15" s="4"/>
      <c r="E15" s="4"/>
      <c r="F15" s="5"/>
      <c r="G15" s="6"/>
      <c r="H15" s="7"/>
      <c r="I15" s="8"/>
      <c r="J15" s="9"/>
      <c r="K15" s="9"/>
      <c r="L15" s="10"/>
      <c r="M15" s="9"/>
      <c r="N15" s="9"/>
      <c r="O15" s="9"/>
      <c r="P15" s="9"/>
      <c r="Q15" s="14"/>
    </row>
    <row r="16" spans="1:17" ht="14.25">
      <c r="A16" s="18" t="s">
        <v>41</v>
      </c>
      <c r="B16" s="2"/>
      <c r="C16" s="3"/>
      <c r="D16" s="4"/>
      <c r="E16" s="4"/>
      <c r="F16" s="5"/>
      <c r="G16" s="6"/>
      <c r="H16" s="7"/>
      <c r="I16" s="8"/>
      <c r="J16" s="9"/>
      <c r="K16" s="9"/>
      <c r="L16" s="10"/>
      <c r="M16" s="9"/>
      <c r="N16" s="9"/>
      <c r="O16" s="9"/>
      <c r="P16" s="9"/>
      <c r="Q16" s="14"/>
    </row>
    <row r="17" spans="1:17" ht="39" customHeight="1">
      <c r="A17" s="18" t="s">
        <v>46</v>
      </c>
      <c r="F17" s="5"/>
      <c r="G17" s="6"/>
      <c r="H17" s="7"/>
      <c r="I17" s="8"/>
      <c r="J17" s="9"/>
      <c r="K17" s="9"/>
      <c r="L17" s="10"/>
      <c r="M17" s="9"/>
      <c r="N17" s="9"/>
      <c r="O17" s="9"/>
      <c r="P17" s="9"/>
      <c r="Q17" s="14"/>
    </row>
    <row r="18" spans="1:17" ht="14.25">
      <c r="A18" s="62"/>
      <c r="B18" s="62"/>
      <c r="C18" s="62"/>
      <c r="D18" s="62"/>
      <c r="E18" s="4"/>
      <c r="F18" s="5"/>
      <c r="G18" s="6"/>
      <c r="H18" s="7"/>
      <c r="I18" s="8"/>
      <c r="J18" s="9"/>
      <c r="K18" s="9"/>
      <c r="L18" s="10"/>
      <c r="M18" s="9"/>
      <c r="N18" s="9"/>
      <c r="O18" s="9"/>
      <c r="P18" s="9"/>
      <c r="Q18" s="14"/>
    </row>
    <row r="19" spans="1:17" ht="14.25">
      <c r="A19" s="18"/>
      <c r="B19" s="2"/>
      <c r="C19" s="3"/>
      <c r="D19" s="4"/>
      <c r="E19" s="4"/>
      <c r="F19" s="5"/>
      <c r="G19" s="6"/>
      <c r="H19" s="7"/>
      <c r="I19" s="8"/>
      <c r="J19" s="9"/>
      <c r="K19" s="9"/>
      <c r="L19" s="10"/>
      <c r="M19" s="9"/>
      <c r="N19" s="9"/>
      <c r="O19" s="9"/>
      <c r="P19" s="9"/>
      <c r="Q19" s="14"/>
    </row>
    <row r="20" spans="1:17" ht="14.25">
      <c r="A20" s="18"/>
      <c r="B20" s="2"/>
      <c r="C20" s="3"/>
      <c r="D20" s="4"/>
      <c r="E20" s="4"/>
      <c r="F20" s="5"/>
      <c r="G20" s="6"/>
      <c r="H20" s="7"/>
      <c r="I20" s="8"/>
      <c r="J20" s="9"/>
      <c r="K20" s="9"/>
      <c r="L20" s="10"/>
      <c r="M20" s="9"/>
      <c r="N20" s="9"/>
      <c r="O20" s="9"/>
      <c r="P20" s="9"/>
      <c r="Q20" s="14"/>
    </row>
    <row r="21" spans="1:17" ht="14.25">
      <c r="A21" s="4"/>
      <c r="B21" s="2"/>
      <c r="C21" s="3"/>
      <c r="D21" s="4"/>
      <c r="E21" s="4"/>
      <c r="F21" s="5"/>
      <c r="G21" s="6"/>
      <c r="H21" s="7"/>
      <c r="I21" s="8"/>
      <c r="J21" s="9"/>
      <c r="K21" s="9"/>
      <c r="L21" s="10"/>
      <c r="M21" s="9"/>
      <c r="N21" s="9"/>
      <c r="O21" s="9"/>
      <c r="P21" s="9"/>
      <c r="Q21" s="14"/>
    </row>
    <row r="22" spans="1:17" ht="14.25">
      <c r="A22" s="4"/>
      <c r="B22" s="2"/>
      <c r="C22" s="3"/>
      <c r="D22" s="4"/>
      <c r="E22" s="4"/>
      <c r="F22" s="5"/>
      <c r="G22" s="6"/>
      <c r="H22" s="7"/>
      <c r="I22" s="8"/>
      <c r="J22" s="9"/>
      <c r="K22" s="9"/>
      <c r="L22" s="10"/>
      <c r="M22" s="9"/>
      <c r="N22" s="9"/>
      <c r="O22" s="9"/>
      <c r="P22" s="9"/>
      <c r="Q22" s="14"/>
    </row>
    <row r="23" spans="1:17" ht="14.25">
      <c r="A23" s="15"/>
      <c r="B23" s="15"/>
      <c r="C23" s="15"/>
      <c r="D23" s="15"/>
      <c r="E23" s="15"/>
      <c r="F23" s="15"/>
      <c r="G23" s="6"/>
      <c r="H23" s="7"/>
      <c r="I23" s="8"/>
      <c r="J23" s="9"/>
      <c r="K23" s="9"/>
      <c r="L23" s="10"/>
      <c r="M23" s="9"/>
      <c r="N23" s="9"/>
      <c r="O23" s="9"/>
      <c r="P23" s="9"/>
      <c r="Q23" s="14"/>
    </row>
  </sheetData>
  <sheetProtection/>
  <mergeCells count="1">
    <mergeCell ref="A18:D18"/>
  </mergeCells>
  <conditionalFormatting sqref="C19:C22 C15:C16">
    <cfRule type="cellIs" priority="119" dxfId="2" operator="equal">
      <formula>2015</formula>
    </cfRule>
    <cfRule type="cellIs" priority="120" dxfId="1" operator="equal">
      <formula>2014</formula>
    </cfRule>
    <cfRule type="cellIs" priority="121" dxfId="0" operator="equal">
      <formula>2012</formula>
    </cfRule>
    <cfRule type="cellIs" priority="122" dxfId="24" operator="equal">
      <formula>2013</formula>
    </cfRule>
  </conditionalFormatting>
  <conditionalFormatting sqref="C2:C6">
    <cfRule type="cellIs" priority="25" dxfId="2" operator="equal">
      <formula>2015</formula>
    </cfRule>
    <cfRule type="cellIs" priority="26" dxfId="1" operator="equal">
      <formula>2014</formula>
    </cfRule>
    <cfRule type="cellIs" priority="27" dxfId="0" operator="equal">
      <formula>2012</formula>
    </cfRule>
    <cfRule type="cellIs" priority="28" dxfId="24" operator="equal">
      <formula>2013</formula>
    </cfRule>
  </conditionalFormatting>
  <conditionalFormatting sqref="C7:C8">
    <cfRule type="cellIs" priority="21" dxfId="2" operator="equal">
      <formula>2015</formula>
    </cfRule>
    <cfRule type="cellIs" priority="22" dxfId="1" operator="equal">
      <formula>2014</formula>
    </cfRule>
    <cfRule type="cellIs" priority="23" dxfId="0" operator="equal">
      <formula>2012</formula>
    </cfRule>
    <cfRule type="cellIs" priority="24" dxfId="24" operator="equal">
      <formula>2013</formula>
    </cfRule>
  </conditionalFormatting>
  <conditionalFormatting sqref="C9">
    <cfRule type="cellIs" priority="17" dxfId="2" operator="equal">
      <formula>2015</formula>
    </cfRule>
    <cfRule type="cellIs" priority="18" dxfId="1" operator="equal">
      <formula>2014</formula>
    </cfRule>
    <cfRule type="cellIs" priority="19" dxfId="0" operator="equal">
      <formula>2012</formula>
    </cfRule>
    <cfRule type="cellIs" priority="20" dxfId="24" operator="equal">
      <formula>2013</formula>
    </cfRule>
  </conditionalFormatting>
  <conditionalFormatting sqref="C10">
    <cfRule type="cellIs" priority="13" dxfId="2" operator="equal">
      <formula>2015</formula>
    </cfRule>
    <cfRule type="cellIs" priority="14" dxfId="1" operator="equal">
      <formula>2014</formula>
    </cfRule>
    <cfRule type="cellIs" priority="15" dxfId="0" operator="equal">
      <formula>2012</formula>
    </cfRule>
    <cfRule type="cellIs" priority="16" dxfId="24" operator="equal">
      <formula>2013</formula>
    </cfRule>
  </conditionalFormatting>
  <conditionalFormatting sqref="C11">
    <cfRule type="cellIs" priority="9" dxfId="2" operator="equal">
      <formula>2015</formula>
    </cfRule>
    <cfRule type="cellIs" priority="10" dxfId="1" operator="equal">
      <formula>2014</formula>
    </cfRule>
    <cfRule type="cellIs" priority="11" dxfId="0" operator="equal">
      <formula>2012</formula>
    </cfRule>
    <cfRule type="cellIs" priority="12" dxfId="24" operator="equal">
      <formula>2013</formula>
    </cfRule>
  </conditionalFormatting>
  <conditionalFormatting sqref="C14">
    <cfRule type="cellIs" priority="5" dxfId="2" operator="equal">
      <formula>2015</formula>
    </cfRule>
    <cfRule type="cellIs" priority="6" dxfId="1" operator="equal">
      <formula>2014</formula>
    </cfRule>
    <cfRule type="cellIs" priority="7" dxfId="0" operator="equal">
      <formula>2012</formula>
    </cfRule>
    <cfRule type="cellIs" priority="8" dxfId="24" operator="equal">
      <formula>2013</formula>
    </cfRule>
  </conditionalFormatting>
  <conditionalFormatting sqref="C12:C13">
    <cfRule type="cellIs" priority="1" dxfId="2" operator="equal">
      <formula>2015</formula>
    </cfRule>
    <cfRule type="cellIs" priority="2" dxfId="1" operator="equal">
      <formula>2014</formula>
    </cfRule>
    <cfRule type="cellIs" priority="3" dxfId="0" operator="equal">
      <formula>2012</formula>
    </cfRule>
    <cfRule type="cellIs" priority="4" dxfId="24" operator="equal">
      <formula>2013</formula>
    </cfRule>
  </conditionalFormatting>
  <printOptions/>
  <pageMargins left="0.7" right="0.7" top="0.75" bottom="0.75" header="0.3" footer="0.3"/>
  <pageSetup horizontalDpi="600" verticalDpi="600" orientation="portrait" paperSize="9" scale="28" r:id="rId1"/>
  <headerFooter>
    <oddHeader>&amp;CFinpiemonte Partecipazioni SpA
 Consulenze - Collaboratori 
2° semestre 2020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Balaustra</dc:creator>
  <cp:keywords/>
  <dc:description/>
  <cp:lastModifiedBy>Gabriele Simonetti</cp:lastModifiedBy>
  <dcterms:created xsi:type="dcterms:W3CDTF">2021-06-28T09:47:21Z</dcterms:created>
  <dcterms:modified xsi:type="dcterms:W3CDTF">2024-05-20T06:58:17Z</dcterms:modified>
  <cp:category/>
  <cp:version/>
  <cp:contentType/>
  <cp:contentStatus/>
</cp:coreProperties>
</file>